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тройки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<sst xmlns="http://schemas.openxmlformats.org/spreadsheetml/2006/main" count="80" uniqueCount="74">
  <si>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1 турнир за тройки - Варна</t>
  </si>
  <si>
    <t>2 турнир за тройки - София</t>
  </si>
  <si>
    <t>3 турнир за тройки - Плевен</t>
  </si>
  <si>
    <t>Двойка</t>
  </si>
  <si>
    <t>1 серия</t>
  </si>
  <si>
    <t>2 серия</t>
  </si>
  <si>
    <t>3 серия</t>
  </si>
  <si>
    <t>Общо</t>
  </si>
  <si>
    <t>Средно</t>
  </si>
  <si>
    <t>Асен Петров</t>
  </si>
  <si>
    <t>Калоян Иванов</t>
  </si>
  <si>
    <t>Георги Божилов</t>
  </si>
  <si>
    <t>СТРАЙК МАНИЯ</t>
  </si>
  <si>
    <t>Димитър Попов</t>
  </si>
  <si>
    <t>Иво Кларк</t>
  </si>
  <si>
    <t>Цветан Петров</t>
  </si>
  <si>
    <t>АКАДЕМИК-2001</t>
  </si>
  <si>
    <t>Цвятко Първанов</t>
  </si>
  <si>
    <t>Александър Първанов</t>
  </si>
  <si>
    <t>Ивайло Жеков</t>
  </si>
  <si>
    <t>МАКСИМ</t>
  </si>
  <si>
    <t>Боян Донов</t>
  </si>
  <si>
    <t>Радослав Тенчев</t>
  </si>
  <si>
    <t>Христо Георгиев</t>
  </si>
  <si>
    <t>МАГЬОСНИЦИТЕ</t>
  </si>
  <si>
    <t>Александър Лефтеров</t>
  </si>
  <si>
    <t>Заби Сикандер</t>
  </si>
  <si>
    <t>Пламен Станчев</t>
  </si>
  <si>
    <t>АТИА</t>
  </si>
  <si>
    <t>Адонис Бекас</t>
  </si>
  <si>
    <t>Николай Петров</t>
  </si>
  <si>
    <t>Георги Димов</t>
  </si>
  <si>
    <t>МЕГА</t>
  </si>
  <si>
    <t>Славчо Кордев</t>
  </si>
  <si>
    <t>Любомир Кордев</t>
  </si>
  <si>
    <t>Илия Узунов</t>
  </si>
  <si>
    <t>КОРОНА-БЛАГОЕВГРАД</t>
  </si>
  <si>
    <t>Борян Бинев</t>
  </si>
  <si>
    <t>Дилян Бодуров</t>
  </si>
  <si>
    <t>Валентин Димитров</t>
  </si>
  <si>
    <t>Тодор Личев</t>
  </si>
  <si>
    <t>Тодор Батинков</t>
  </si>
  <si>
    <t>Стоян Дойчинов</t>
  </si>
  <si>
    <t>СТРАЙКЪРС</t>
  </si>
  <si>
    <t>Диан Динев</t>
  </si>
  <si>
    <t>Николай Димитров</t>
  </si>
  <si>
    <t>Антон Чернев</t>
  </si>
  <si>
    <t>Бранко Сергиевски</t>
  </si>
  <si>
    <t>Павел Кьосев</t>
  </si>
  <si>
    <t>Петьо Дамянов</t>
  </si>
  <si>
    <t>Георги Делийски</t>
  </si>
  <si>
    <t>Георги Кичев</t>
  </si>
  <si>
    <t>Иван Вучков</t>
  </si>
  <si>
    <t>Николай Мадолев</t>
  </si>
  <si>
    <t>Мавитан Чифтчи</t>
  </si>
  <si>
    <t>Нино Трендафилов</t>
  </si>
  <si>
    <t>Радослав Сонев</t>
  </si>
  <si>
    <t>Станимир Върбев</t>
  </si>
  <si>
    <t>Добромир Василев</t>
  </si>
  <si>
    <t>Камен Калчев</t>
  </si>
  <si>
    <t>Добромир Пенчев</t>
  </si>
  <si>
    <t>Галин Грудев</t>
  </si>
  <si>
    <t>БОЛЯРИ</t>
  </si>
  <si>
    <t>Цоло Георгиев</t>
  </si>
  <si>
    <t>Димитър Христов</t>
  </si>
  <si>
    <t>Васил Узунов</t>
  </si>
  <si>
    <t>ЛЕВСКИ</t>
  </si>
  <si>
    <t>Андрей Коджабашев</t>
  </si>
  <si>
    <t>Пламен Атанасов</t>
  </si>
  <si>
    <t>Чавдар Велинов</t>
  </si>
  <si>
    <t>КАСАБОВ СПОРТ</t>
  </si>
  <si>
    <t>4 турнир за тройки - Пловдив</t>
  </si>
  <si>
    <t>4 серия</t>
  </si>
  <si>
    <t>Тройки Мъже - Класиране след четвърти квалификационен кръг валиден за тройки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</si>
</sst>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0;#0;&quot;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 New"/>
      <family val="3"/>
    </font>
    <font>
      <b/>
      <u val="single"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8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  <font>
      <b/>
      <sz val="8"/>
      <color theme="0" tint="-0.24997000396251678"/>
      <name val="Calibri"/>
      <family val="2"/>
    </font>
    <font>
      <b/>
      <u val="single"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27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27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vertical="center"/>
    </xf>
    <xf numFmtId="164" fontId="53" fillId="27" borderId="0" xfId="0" applyNumberFormat="1" applyFont="1" applyFill="1" applyAlignment="1">
      <alignment horizontal="center" wrapText="1"/>
    </xf>
    <xf numFmtId="164" fontId="54" fillId="0" borderId="0" xfId="0" applyNumberFormat="1" applyFont="1" applyFill="1" applyAlignment="1">
      <alignment horizontal="center" wrapText="1"/>
    </xf>
    <xf numFmtId="2" fontId="51" fillId="0" borderId="0" xfId="0" applyNumberFormat="1" applyFont="1" applyAlignment="1">
      <alignment horizontal="center" wrapText="1"/>
    </xf>
    <xf numFmtId="0" fontId="55" fillId="0" borderId="0" xfId="0" applyFont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9" fillId="33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3" fillId="27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164" fontId="53" fillId="27" borderId="10" xfId="0" applyNumberFormat="1" applyFont="1" applyFill="1" applyBorder="1" applyAlignment="1">
      <alignment horizontal="center" wrapText="1"/>
    </xf>
    <xf numFmtId="2" fontId="53" fillId="34" borderId="10" xfId="0" applyNumberFormat="1" applyFont="1" applyFill="1" applyBorder="1" applyAlignment="1">
      <alignment horizontal="center"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56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51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/>
    </xf>
    <xf numFmtId="0" fontId="57" fillId="27" borderId="0" xfId="0" applyFont="1" applyFill="1" applyAlignment="1">
      <alignment horizontal="center" wrapText="1"/>
    </xf>
    <xf numFmtId="0" fontId="57" fillId="27" borderId="1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zoomScalePageLayoutView="0" workbookViewId="0" topLeftCell="A1">
      <selection activeCell="B24" sqref="B24:B26"/>
    </sheetView>
  </sheetViews>
  <sheetFormatPr defaultColWidth="9.140625" defaultRowHeight="15"/>
  <cols>
    <col min="1" max="1" width="3.00390625" style="0" bestFit="1" customWidth="1"/>
    <col min="2" max="2" width="21.140625" style="0" customWidth="1"/>
    <col min="3" max="8" width="3.57421875" style="0" hidden="1" customWidth="1"/>
    <col min="9" max="9" width="6.8515625" style="0" customWidth="1"/>
    <col min="10" max="10" width="1.28515625" style="0" customWidth="1"/>
    <col min="11" max="16" width="4.00390625" style="0" hidden="1" customWidth="1"/>
    <col min="17" max="17" width="7.00390625" style="0" bestFit="1" customWidth="1"/>
    <col min="18" max="18" width="1.28515625" style="0" customWidth="1"/>
    <col min="19" max="24" width="4.00390625" style="0" hidden="1" customWidth="1"/>
    <col min="25" max="25" width="7.00390625" style="0" bestFit="1" customWidth="1"/>
    <col min="26" max="31" width="4.00390625" style="0" bestFit="1" customWidth="1"/>
    <col min="32" max="32" width="7.00390625" style="0" bestFit="1" customWidth="1"/>
  </cols>
  <sheetData>
    <row r="1" spans="1:34" ht="1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5">
      <c r="A2" s="1"/>
      <c r="B2" s="1"/>
      <c r="C2" s="43" t="s">
        <v>0</v>
      </c>
      <c r="D2" s="43"/>
      <c r="E2" s="43"/>
      <c r="F2" s="43"/>
      <c r="G2" s="43"/>
      <c r="H2" s="43"/>
      <c r="I2" s="43"/>
      <c r="J2" s="2"/>
      <c r="K2" s="43" t="s">
        <v>1</v>
      </c>
      <c r="L2" s="43"/>
      <c r="M2" s="43"/>
      <c r="N2" s="43"/>
      <c r="O2" s="43"/>
      <c r="P2" s="43"/>
      <c r="Q2" s="43"/>
      <c r="R2" s="2"/>
      <c r="S2" s="43" t="s">
        <v>2</v>
      </c>
      <c r="T2" s="43"/>
      <c r="U2" s="43"/>
      <c r="V2" s="43"/>
      <c r="W2" s="43"/>
      <c r="X2" s="43"/>
      <c r="Y2" s="43"/>
      <c r="Z2" s="43" t="s">
        <v>71</v>
      </c>
      <c r="AA2" s="43"/>
      <c r="AB2" s="43"/>
      <c r="AC2" s="43"/>
      <c r="AD2" s="43"/>
      <c r="AE2" s="43"/>
      <c r="AF2" s="43"/>
      <c r="AG2" s="3"/>
      <c r="AH2" s="4"/>
    </row>
    <row r="3" spans="1:34" s="11" customFormat="1" ht="25.5">
      <c r="A3" s="5"/>
      <c r="B3" s="6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8" t="s">
        <v>4</v>
      </c>
      <c r="J3" s="9"/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>
        <v>12</v>
      </c>
      <c r="Q3" s="8" t="s">
        <v>5</v>
      </c>
      <c r="R3" s="9"/>
      <c r="S3" s="7">
        <v>13</v>
      </c>
      <c r="T3" s="7">
        <v>14</v>
      </c>
      <c r="U3" s="7">
        <v>15</v>
      </c>
      <c r="V3" s="7">
        <v>16</v>
      </c>
      <c r="W3" s="7">
        <v>17</v>
      </c>
      <c r="X3" s="7">
        <v>18</v>
      </c>
      <c r="Y3" s="8" t="s">
        <v>6</v>
      </c>
      <c r="Z3" s="7">
        <v>19</v>
      </c>
      <c r="AA3" s="7">
        <v>20</v>
      </c>
      <c r="AB3" s="7">
        <v>21</v>
      </c>
      <c r="AC3" s="7">
        <v>22</v>
      </c>
      <c r="AD3" s="7">
        <v>23</v>
      </c>
      <c r="AE3" s="7">
        <v>24</v>
      </c>
      <c r="AF3" s="8" t="s">
        <v>72</v>
      </c>
      <c r="AG3" s="2" t="s">
        <v>7</v>
      </c>
      <c r="AH3" s="10" t="s">
        <v>8</v>
      </c>
    </row>
    <row r="4" spans="1:34" ht="15">
      <c r="A4" s="12">
        <v>1</v>
      </c>
      <c r="B4" s="30" t="s">
        <v>21</v>
      </c>
      <c r="C4" s="14"/>
      <c r="D4" s="14"/>
      <c r="E4" s="14"/>
      <c r="F4" s="14"/>
      <c r="G4" s="14"/>
      <c r="H4" s="14"/>
      <c r="I4" s="16"/>
      <c r="J4" s="17"/>
      <c r="K4" s="18">
        <v>187</v>
      </c>
      <c r="L4" s="18">
        <v>178</v>
      </c>
      <c r="M4" s="18">
        <v>193</v>
      </c>
      <c r="N4" s="18">
        <v>223</v>
      </c>
      <c r="O4" s="18">
        <v>204</v>
      </c>
      <c r="P4" s="18">
        <v>181</v>
      </c>
      <c r="Q4" s="16">
        <v>1166</v>
      </c>
      <c r="R4" s="17"/>
      <c r="S4" s="18">
        <v>180</v>
      </c>
      <c r="T4" s="18">
        <v>205</v>
      </c>
      <c r="U4" s="18">
        <v>221</v>
      </c>
      <c r="V4" s="18">
        <v>149</v>
      </c>
      <c r="W4" s="18">
        <v>156</v>
      </c>
      <c r="X4" s="18">
        <v>167</v>
      </c>
      <c r="Y4" s="19">
        <f>SUM(S4:X4)</f>
        <v>1078</v>
      </c>
      <c r="Z4" s="18">
        <v>166</v>
      </c>
      <c r="AA4" s="18">
        <v>210</v>
      </c>
      <c r="AB4" s="18">
        <v>186</v>
      </c>
      <c r="AC4" s="18">
        <v>166</v>
      </c>
      <c r="AD4" s="18">
        <v>179</v>
      </c>
      <c r="AE4" s="18">
        <v>203</v>
      </c>
      <c r="AF4" s="19">
        <f>SUM(Z4:AE4)</f>
        <v>1110</v>
      </c>
      <c r="AG4" s="20">
        <f>I4+Q4+Y4</f>
        <v>2244</v>
      </c>
      <c r="AH4" s="21">
        <f>SUM(I4+Q4+Y4+AF4)/18</f>
        <v>186.33333333333334</v>
      </c>
    </row>
    <row r="5" spans="1:34" ht="15">
      <c r="A5" s="12"/>
      <c r="B5" s="30" t="s">
        <v>22</v>
      </c>
      <c r="C5" s="14"/>
      <c r="D5" s="14"/>
      <c r="E5" s="14"/>
      <c r="F5" s="14"/>
      <c r="G5" s="14"/>
      <c r="H5" s="14"/>
      <c r="I5" s="16"/>
      <c r="J5" s="17"/>
      <c r="K5" s="18">
        <v>182</v>
      </c>
      <c r="L5" s="18">
        <v>165</v>
      </c>
      <c r="M5" s="18">
        <v>149</v>
      </c>
      <c r="N5" s="18">
        <v>199</v>
      </c>
      <c r="O5" s="18">
        <v>183</v>
      </c>
      <c r="P5" s="18">
        <v>162</v>
      </c>
      <c r="Q5" s="16">
        <v>1040</v>
      </c>
      <c r="R5" s="17"/>
      <c r="S5" s="18">
        <v>160</v>
      </c>
      <c r="T5" s="18">
        <v>191</v>
      </c>
      <c r="U5" s="18">
        <v>131</v>
      </c>
      <c r="V5" s="18">
        <v>265</v>
      </c>
      <c r="W5" s="18">
        <v>152</v>
      </c>
      <c r="X5" s="18">
        <v>215</v>
      </c>
      <c r="Y5" s="19">
        <f>SUM(S5:X5)</f>
        <v>1114</v>
      </c>
      <c r="Z5" s="18">
        <v>185</v>
      </c>
      <c r="AA5" s="18">
        <v>116</v>
      </c>
      <c r="AB5" s="18">
        <v>175</v>
      </c>
      <c r="AC5" s="18">
        <v>198</v>
      </c>
      <c r="AD5" s="18">
        <v>177</v>
      </c>
      <c r="AE5" s="18">
        <v>190</v>
      </c>
      <c r="AF5" s="19">
        <f>SUM(Z5:AE5)</f>
        <v>1041</v>
      </c>
      <c r="AG5" s="20">
        <f>I5+Q5+Y5</f>
        <v>2154</v>
      </c>
      <c r="AH5" s="21">
        <f>SUM(I5+Q5+Y5+AF5)/18</f>
        <v>177.5</v>
      </c>
    </row>
    <row r="6" spans="1:34" ht="15">
      <c r="A6" s="12"/>
      <c r="B6" s="30" t="s">
        <v>23</v>
      </c>
      <c r="C6" s="14"/>
      <c r="D6" s="14"/>
      <c r="E6" s="14"/>
      <c r="F6" s="14"/>
      <c r="G6" s="15"/>
      <c r="H6" s="14"/>
      <c r="I6" s="16"/>
      <c r="J6" s="17"/>
      <c r="K6" s="18">
        <v>183</v>
      </c>
      <c r="L6" s="18">
        <v>135</v>
      </c>
      <c r="M6" s="18">
        <v>148</v>
      </c>
      <c r="N6" s="18">
        <v>176</v>
      </c>
      <c r="O6" s="18">
        <v>221</v>
      </c>
      <c r="P6" s="18">
        <v>185</v>
      </c>
      <c r="Q6" s="16">
        <v>1048</v>
      </c>
      <c r="R6" s="17"/>
      <c r="S6" s="18">
        <v>204</v>
      </c>
      <c r="T6" s="18">
        <v>216</v>
      </c>
      <c r="U6" s="18">
        <v>192</v>
      </c>
      <c r="V6" s="18">
        <v>175</v>
      </c>
      <c r="W6" s="18">
        <v>221</v>
      </c>
      <c r="X6" s="18">
        <v>169</v>
      </c>
      <c r="Y6" s="19">
        <f>SUM(S6:X6)</f>
        <v>1177</v>
      </c>
      <c r="Z6" s="18">
        <v>270</v>
      </c>
      <c r="AA6" s="18">
        <v>199</v>
      </c>
      <c r="AB6" s="18">
        <v>203</v>
      </c>
      <c r="AC6" s="18">
        <v>187</v>
      </c>
      <c r="AD6" s="18">
        <v>212</v>
      </c>
      <c r="AE6" s="18">
        <v>166</v>
      </c>
      <c r="AF6" s="19">
        <f>SUM(Z6:AE6)</f>
        <v>1237</v>
      </c>
      <c r="AG6" s="20">
        <f>I6+Q6+Y6</f>
        <v>2225</v>
      </c>
      <c r="AH6" s="21">
        <f>SUM(I6+Q6+Y6+AF6)/18</f>
        <v>192.33333333333334</v>
      </c>
    </row>
    <row r="7" spans="1:34" ht="15">
      <c r="A7" s="23"/>
      <c r="B7" s="24" t="s">
        <v>24</v>
      </c>
      <c r="C7" s="25"/>
      <c r="D7" s="25"/>
      <c r="E7" s="25"/>
      <c r="F7" s="25"/>
      <c r="G7" s="25"/>
      <c r="H7" s="25"/>
      <c r="I7" s="26"/>
      <c r="J7" s="27"/>
      <c r="K7" s="25"/>
      <c r="L7" s="25"/>
      <c r="M7" s="25"/>
      <c r="N7" s="25"/>
      <c r="O7" s="25"/>
      <c r="P7" s="25"/>
      <c r="Q7" s="26">
        <v>3254</v>
      </c>
      <c r="R7" s="27"/>
      <c r="S7" s="25"/>
      <c r="T7" s="25"/>
      <c r="U7" s="25"/>
      <c r="V7" s="25"/>
      <c r="W7" s="25"/>
      <c r="X7" s="25"/>
      <c r="Y7" s="28">
        <f>Y4+Y5+Y6</f>
        <v>3369</v>
      </c>
      <c r="Z7" s="25"/>
      <c r="AA7" s="25"/>
      <c r="AB7" s="25"/>
      <c r="AC7" s="25"/>
      <c r="AD7" s="25"/>
      <c r="AE7" s="25"/>
      <c r="AF7" s="28">
        <f>AF4+AF5+AF6</f>
        <v>3388</v>
      </c>
      <c r="AG7" s="28">
        <f>Q7+Y7+AF7</f>
        <v>10011</v>
      </c>
      <c r="AH7" s="29">
        <f>AG7/54</f>
        <v>185.38888888888889</v>
      </c>
    </row>
    <row r="8" spans="1:34" ht="15">
      <c r="A8" s="12">
        <v>2</v>
      </c>
      <c r="B8" s="30" t="s">
        <v>25</v>
      </c>
      <c r="C8" s="14"/>
      <c r="D8" s="14"/>
      <c r="E8" s="14"/>
      <c r="F8" s="14"/>
      <c r="G8" s="14"/>
      <c r="H8" s="14"/>
      <c r="I8" s="16"/>
      <c r="J8" s="17"/>
      <c r="K8" s="18">
        <v>188</v>
      </c>
      <c r="L8" s="18">
        <v>217</v>
      </c>
      <c r="M8" s="18">
        <v>191</v>
      </c>
      <c r="N8" s="18">
        <v>174</v>
      </c>
      <c r="O8" s="18">
        <v>199</v>
      </c>
      <c r="P8" s="18">
        <v>199</v>
      </c>
      <c r="Q8" s="16">
        <v>1168</v>
      </c>
      <c r="R8" s="17"/>
      <c r="S8" s="18">
        <v>213</v>
      </c>
      <c r="T8" s="18">
        <v>197</v>
      </c>
      <c r="U8" s="18">
        <v>181</v>
      </c>
      <c r="V8" s="18">
        <v>210</v>
      </c>
      <c r="W8" s="18">
        <v>175</v>
      </c>
      <c r="X8" s="18">
        <v>194</v>
      </c>
      <c r="Y8" s="19">
        <f>SUM(S8:X8)</f>
        <v>1170</v>
      </c>
      <c r="Z8" s="18">
        <v>156</v>
      </c>
      <c r="AA8" s="18">
        <v>190</v>
      </c>
      <c r="AB8" s="18">
        <v>199</v>
      </c>
      <c r="AC8" s="18">
        <v>171</v>
      </c>
      <c r="AD8" s="18">
        <v>182</v>
      </c>
      <c r="AE8" s="18">
        <v>159</v>
      </c>
      <c r="AF8" s="19">
        <f>SUM(Z8:AE8)</f>
        <v>1057</v>
      </c>
      <c r="AG8" s="20">
        <f>I8+Q8+Y8</f>
        <v>2338</v>
      </c>
      <c r="AH8" s="21">
        <f>SUM(I8+Q8+Y8)/12</f>
        <v>194.83333333333334</v>
      </c>
    </row>
    <row r="9" spans="1:34" ht="15">
      <c r="A9" s="12"/>
      <c r="B9" s="30" t="s">
        <v>26</v>
      </c>
      <c r="C9" s="14"/>
      <c r="D9" s="14"/>
      <c r="E9" s="14"/>
      <c r="F9" s="14"/>
      <c r="G9" s="14"/>
      <c r="H9" s="14"/>
      <c r="I9" s="16"/>
      <c r="J9" s="17"/>
      <c r="K9" s="18">
        <v>153</v>
      </c>
      <c r="L9" s="18">
        <v>184</v>
      </c>
      <c r="M9" s="18">
        <v>135</v>
      </c>
      <c r="N9" s="18">
        <v>182</v>
      </c>
      <c r="O9" s="18">
        <v>187</v>
      </c>
      <c r="P9" s="18">
        <v>180</v>
      </c>
      <c r="Q9" s="16">
        <v>1021</v>
      </c>
      <c r="R9" s="17"/>
      <c r="S9" s="18">
        <v>125</v>
      </c>
      <c r="T9" s="18">
        <v>148</v>
      </c>
      <c r="U9" s="18">
        <v>162</v>
      </c>
      <c r="V9" s="18">
        <v>221</v>
      </c>
      <c r="W9" s="18">
        <v>163</v>
      </c>
      <c r="X9" s="18">
        <v>167</v>
      </c>
      <c r="Y9" s="19">
        <f>SUM(S9:X9)</f>
        <v>986</v>
      </c>
      <c r="Z9" s="18">
        <v>135</v>
      </c>
      <c r="AA9" s="18">
        <v>177</v>
      </c>
      <c r="AB9" s="18">
        <v>154</v>
      </c>
      <c r="AC9" s="18">
        <v>180</v>
      </c>
      <c r="AD9" s="18">
        <v>179</v>
      </c>
      <c r="AE9" s="18">
        <v>150</v>
      </c>
      <c r="AF9" s="19">
        <f>SUM(Z9:AE9)</f>
        <v>975</v>
      </c>
      <c r="AG9" s="20">
        <f>I9+Q9+Y9</f>
        <v>2007</v>
      </c>
      <c r="AH9" s="21">
        <f>SUM(I9+Q9+Y9)/12</f>
        <v>167.25</v>
      </c>
    </row>
    <row r="10" spans="1:34" ht="15">
      <c r="A10" s="12"/>
      <c r="B10" s="30" t="s">
        <v>27</v>
      </c>
      <c r="C10" s="14"/>
      <c r="D10" s="14"/>
      <c r="E10" s="14"/>
      <c r="F10" s="14"/>
      <c r="G10" s="15"/>
      <c r="H10" s="14"/>
      <c r="I10" s="16"/>
      <c r="J10" s="17"/>
      <c r="K10" s="18">
        <v>133</v>
      </c>
      <c r="L10" s="18">
        <v>171</v>
      </c>
      <c r="M10" s="18">
        <v>207</v>
      </c>
      <c r="N10" s="18">
        <v>182</v>
      </c>
      <c r="O10" s="18">
        <v>203</v>
      </c>
      <c r="P10" s="18">
        <v>150</v>
      </c>
      <c r="Q10" s="16">
        <v>1046</v>
      </c>
      <c r="R10" s="17"/>
      <c r="S10" s="18">
        <v>235</v>
      </c>
      <c r="T10" s="18">
        <v>163</v>
      </c>
      <c r="U10" s="18">
        <v>163</v>
      </c>
      <c r="V10" s="18">
        <v>145</v>
      </c>
      <c r="W10" s="18">
        <v>192</v>
      </c>
      <c r="X10" s="18">
        <v>219</v>
      </c>
      <c r="Y10" s="19">
        <f>SUM(S10:X10)</f>
        <v>1117</v>
      </c>
      <c r="Z10" s="18">
        <v>171</v>
      </c>
      <c r="AA10" s="18">
        <v>159</v>
      </c>
      <c r="AB10" s="18">
        <v>203</v>
      </c>
      <c r="AC10" s="18">
        <v>191</v>
      </c>
      <c r="AD10" s="18">
        <v>232</v>
      </c>
      <c r="AE10" s="18">
        <v>171</v>
      </c>
      <c r="AF10" s="19">
        <f>SUM(Z10:AE10)</f>
        <v>1127</v>
      </c>
      <c r="AG10" s="20">
        <f>I10+Q10+Y10</f>
        <v>2163</v>
      </c>
      <c r="AH10" s="21">
        <f>SUM(I10+Q10+Y10)/12</f>
        <v>180.25</v>
      </c>
    </row>
    <row r="11" spans="1:34" ht="15">
      <c r="A11" s="23"/>
      <c r="B11" s="24" t="s">
        <v>28</v>
      </c>
      <c r="C11" s="25"/>
      <c r="D11" s="25"/>
      <c r="E11" s="25"/>
      <c r="F11" s="25"/>
      <c r="G11" s="25"/>
      <c r="H11" s="25"/>
      <c r="I11" s="26"/>
      <c r="J11" s="27"/>
      <c r="K11" s="25"/>
      <c r="L11" s="25"/>
      <c r="M11" s="25"/>
      <c r="N11" s="25"/>
      <c r="O11" s="25"/>
      <c r="P11" s="25"/>
      <c r="Q11" s="26">
        <v>3235</v>
      </c>
      <c r="R11" s="27"/>
      <c r="S11" s="25"/>
      <c r="T11" s="25"/>
      <c r="U11" s="25"/>
      <c r="V11" s="25"/>
      <c r="W11" s="25"/>
      <c r="X11" s="25"/>
      <c r="Y11" s="28">
        <f>Y8+Y9+Y10</f>
        <v>3273</v>
      </c>
      <c r="Z11" s="25"/>
      <c r="AA11" s="25"/>
      <c r="AB11" s="25"/>
      <c r="AC11" s="25"/>
      <c r="AD11" s="25"/>
      <c r="AE11" s="25"/>
      <c r="AF11" s="28">
        <f>AF8+AF9+AF10</f>
        <v>3159</v>
      </c>
      <c r="AG11" s="28">
        <f>Q11+Y11+AF11</f>
        <v>9667</v>
      </c>
      <c r="AH11" s="29">
        <f>AG11/54</f>
        <v>179.0185185185185</v>
      </c>
    </row>
    <row r="12" spans="1:34" ht="15">
      <c r="A12" s="12">
        <v>3</v>
      </c>
      <c r="B12" s="13" t="s">
        <v>9</v>
      </c>
      <c r="C12" s="14">
        <v>147</v>
      </c>
      <c r="D12" s="14">
        <v>173</v>
      </c>
      <c r="E12" s="14">
        <v>136</v>
      </c>
      <c r="F12" s="14">
        <v>170</v>
      </c>
      <c r="G12" s="15">
        <v>214</v>
      </c>
      <c r="H12" s="14">
        <v>183</v>
      </c>
      <c r="I12" s="40">
        <v>1023</v>
      </c>
      <c r="J12" s="17"/>
      <c r="K12" s="18">
        <v>160</v>
      </c>
      <c r="L12" s="18">
        <v>144</v>
      </c>
      <c r="M12" s="18">
        <v>167</v>
      </c>
      <c r="N12" s="18">
        <v>185</v>
      </c>
      <c r="O12" s="18">
        <v>140</v>
      </c>
      <c r="P12" s="18">
        <v>192</v>
      </c>
      <c r="Q12" s="16">
        <v>988</v>
      </c>
      <c r="R12" s="17"/>
      <c r="S12" s="18">
        <v>203</v>
      </c>
      <c r="T12" s="18">
        <v>169</v>
      </c>
      <c r="U12" s="18">
        <v>171</v>
      </c>
      <c r="V12" s="18">
        <v>180</v>
      </c>
      <c r="W12" s="18">
        <v>160</v>
      </c>
      <c r="X12" s="18">
        <v>179</v>
      </c>
      <c r="Y12" s="19">
        <f>SUM(S12:X12)</f>
        <v>1062</v>
      </c>
      <c r="Z12" s="39">
        <v>193</v>
      </c>
      <c r="AA12" s="39">
        <v>168</v>
      </c>
      <c r="AB12" s="39">
        <v>232</v>
      </c>
      <c r="AC12" s="39">
        <v>166</v>
      </c>
      <c r="AD12" s="18">
        <v>191</v>
      </c>
      <c r="AE12" s="18">
        <v>214</v>
      </c>
      <c r="AF12" s="19">
        <f>SUM(Z12:AE12)</f>
        <v>1164</v>
      </c>
      <c r="AG12" s="20">
        <f>I12+Q12+Y12</f>
        <v>3073</v>
      </c>
      <c r="AH12" s="21">
        <f>SUM(I12+Q12+Y12)/18</f>
        <v>170.72222222222223</v>
      </c>
    </row>
    <row r="13" spans="1:34" ht="15">
      <c r="A13" s="22"/>
      <c r="B13" s="13" t="s">
        <v>10</v>
      </c>
      <c r="C13" s="14">
        <v>131</v>
      </c>
      <c r="D13" s="14">
        <v>173</v>
      </c>
      <c r="E13" s="15">
        <v>190</v>
      </c>
      <c r="F13" s="14">
        <v>187</v>
      </c>
      <c r="G13" s="14">
        <v>166</v>
      </c>
      <c r="H13" s="15">
        <v>202</v>
      </c>
      <c r="I13" s="40">
        <v>1049</v>
      </c>
      <c r="J13" s="17"/>
      <c r="K13" s="18">
        <v>184</v>
      </c>
      <c r="L13" s="18">
        <v>156</v>
      </c>
      <c r="M13" s="18">
        <v>135</v>
      </c>
      <c r="N13" s="18">
        <v>179</v>
      </c>
      <c r="O13" s="18">
        <v>192</v>
      </c>
      <c r="P13" s="18">
        <v>182</v>
      </c>
      <c r="Q13" s="16">
        <v>1028</v>
      </c>
      <c r="R13" s="17"/>
      <c r="S13" s="18">
        <v>201</v>
      </c>
      <c r="T13" s="18">
        <v>175</v>
      </c>
      <c r="U13" s="18">
        <v>147</v>
      </c>
      <c r="V13" s="18">
        <v>161</v>
      </c>
      <c r="W13" s="18">
        <v>210</v>
      </c>
      <c r="X13" s="18">
        <v>181</v>
      </c>
      <c r="Y13" s="19">
        <f>SUM(S13:X13)</f>
        <v>1075</v>
      </c>
      <c r="Z13" s="39">
        <v>135</v>
      </c>
      <c r="AA13" s="39">
        <v>191</v>
      </c>
      <c r="AB13" s="39">
        <v>128</v>
      </c>
      <c r="AC13" s="39">
        <v>214</v>
      </c>
      <c r="AD13" s="39">
        <v>176</v>
      </c>
      <c r="AE13" s="39">
        <v>186</v>
      </c>
      <c r="AF13" s="19">
        <f>SUM(Z13:AE13)</f>
        <v>1030</v>
      </c>
      <c r="AG13" s="20">
        <f>I13+Q13+Y13</f>
        <v>3152</v>
      </c>
      <c r="AH13" s="21">
        <f>SUM(I13+Q13+Y13)/18</f>
        <v>175.11111111111111</v>
      </c>
    </row>
    <row r="14" spans="1:34" ht="15">
      <c r="A14" s="22"/>
      <c r="B14" s="13" t="s">
        <v>11</v>
      </c>
      <c r="C14" s="15">
        <v>207</v>
      </c>
      <c r="D14" s="14">
        <v>186</v>
      </c>
      <c r="E14" s="14">
        <v>144</v>
      </c>
      <c r="F14" s="14">
        <v>134</v>
      </c>
      <c r="G14" s="14">
        <v>166</v>
      </c>
      <c r="H14" s="15">
        <v>211</v>
      </c>
      <c r="I14" s="40">
        <v>1048</v>
      </c>
      <c r="J14" s="17"/>
      <c r="K14" s="18">
        <v>180</v>
      </c>
      <c r="L14" s="18">
        <v>168</v>
      </c>
      <c r="M14" s="18">
        <v>193</v>
      </c>
      <c r="N14" s="18">
        <v>183</v>
      </c>
      <c r="O14" s="18">
        <v>254</v>
      </c>
      <c r="P14" s="18">
        <v>179</v>
      </c>
      <c r="Q14" s="16">
        <v>1157</v>
      </c>
      <c r="R14" s="17"/>
      <c r="S14" s="18">
        <v>189</v>
      </c>
      <c r="T14" s="18">
        <v>175</v>
      </c>
      <c r="U14" s="18">
        <v>167</v>
      </c>
      <c r="V14" s="18">
        <v>173</v>
      </c>
      <c r="W14" s="18">
        <v>167</v>
      </c>
      <c r="X14" s="18">
        <v>127</v>
      </c>
      <c r="Y14" s="19">
        <f>SUM(S14:X14)</f>
        <v>998</v>
      </c>
      <c r="Z14" s="39">
        <v>146</v>
      </c>
      <c r="AA14" s="39">
        <v>160</v>
      </c>
      <c r="AB14" s="39">
        <v>179</v>
      </c>
      <c r="AC14" s="39">
        <v>199</v>
      </c>
      <c r="AD14" s="39">
        <v>184</v>
      </c>
      <c r="AE14" s="39">
        <v>153</v>
      </c>
      <c r="AF14" s="19">
        <f>SUM(Z14:AE14)</f>
        <v>1021</v>
      </c>
      <c r="AG14" s="20">
        <f>I14+Q14+Y14</f>
        <v>3203</v>
      </c>
      <c r="AH14" s="21">
        <f>SUM(I14+Q14+Y14)/18</f>
        <v>177.94444444444446</v>
      </c>
    </row>
    <row r="15" spans="1:34" ht="15">
      <c r="A15" s="23"/>
      <c r="B15" s="24" t="s">
        <v>12</v>
      </c>
      <c r="C15" s="25"/>
      <c r="D15" s="25"/>
      <c r="E15" s="25"/>
      <c r="F15" s="25"/>
      <c r="G15" s="25"/>
      <c r="H15" s="25"/>
      <c r="I15" s="41">
        <v>3120</v>
      </c>
      <c r="J15" s="27"/>
      <c r="K15" s="25"/>
      <c r="L15" s="25"/>
      <c r="M15" s="25"/>
      <c r="N15" s="25"/>
      <c r="O15" s="25"/>
      <c r="P15" s="25"/>
      <c r="Q15" s="26">
        <v>3173</v>
      </c>
      <c r="R15" s="27"/>
      <c r="S15" s="25"/>
      <c r="T15" s="25"/>
      <c r="U15" s="25"/>
      <c r="V15" s="25"/>
      <c r="W15" s="25"/>
      <c r="X15" s="25"/>
      <c r="Y15" s="28">
        <f>Y12+Y13+Y14</f>
        <v>3135</v>
      </c>
      <c r="Z15" s="25"/>
      <c r="AA15" s="25"/>
      <c r="AB15" s="25"/>
      <c r="AC15" s="25"/>
      <c r="AD15" s="25"/>
      <c r="AE15" s="25"/>
      <c r="AF15" s="28">
        <f>AF12+AF13+AF14</f>
        <v>3215</v>
      </c>
      <c r="AG15" s="28">
        <f>AF15+Q15+Y15</f>
        <v>9523</v>
      </c>
      <c r="AH15" s="29">
        <f>AG15/54</f>
        <v>176.35185185185185</v>
      </c>
    </row>
    <row r="16" spans="1:34" ht="15">
      <c r="A16" s="12">
        <v>4</v>
      </c>
      <c r="B16" s="30" t="s">
        <v>29</v>
      </c>
      <c r="C16" s="14"/>
      <c r="D16" s="14"/>
      <c r="E16" s="14"/>
      <c r="F16" s="14"/>
      <c r="G16" s="14"/>
      <c r="H16" s="14"/>
      <c r="I16" s="16"/>
      <c r="J16" s="17"/>
      <c r="K16" s="18">
        <v>139</v>
      </c>
      <c r="L16" s="18">
        <v>138</v>
      </c>
      <c r="M16" s="18">
        <v>153</v>
      </c>
      <c r="N16" s="18">
        <v>176</v>
      </c>
      <c r="O16" s="18">
        <v>176</v>
      </c>
      <c r="P16" s="18">
        <v>144</v>
      </c>
      <c r="Q16" s="16">
        <v>926</v>
      </c>
      <c r="R16" s="17"/>
      <c r="S16" s="18">
        <v>158</v>
      </c>
      <c r="T16" s="18">
        <v>164</v>
      </c>
      <c r="U16" s="18">
        <v>172</v>
      </c>
      <c r="V16" s="18">
        <v>213</v>
      </c>
      <c r="W16" s="18">
        <v>171</v>
      </c>
      <c r="X16" s="18">
        <v>152</v>
      </c>
      <c r="Y16" s="19">
        <f>SUM(S16:X16)</f>
        <v>1030</v>
      </c>
      <c r="Z16" s="18">
        <v>159</v>
      </c>
      <c r="AA16" s="18">
        <v>168</v>
      </c>
      <c r="AB16" s="18">
        <v>171</v>
      </c>
      <c r="AC16" s="18">
        <v>169</v>
      </c>
      <c r="AD16" s="18">
        <v>140</v>
      </c>
      <c r="AE16" s="18">
        <v>190</v>
      </c>
      <c r="AF16" s="19">
        <f>SUM(Z16:AE16)</f>
        <v>997</v>
      </c>
      <c r="AG16" s="20">
        <f>I16+Q16+Y16</f>
        <v>1956</v>
      </c>
      <c r="AH16" s="21">
        <f>SUM(I16+Q16+Y16)/12</f>
        <v>163</v>
      </c>
    </row>
    <row r="17" spans="1:34" ht="15">
      <c r="A17" s="22"/>
      <c r="B17" s="30" t="s">
        <v>30</v>
      </c>
      <c r="C17" s="14"/>
      <c r="D17" s="14"/>
      <c r="E17" s="14"/>
      <c r="F17" s="14"/>
      <c r="G17" s="14"/>
      <c r="H17" s="14"/>
      <c r="I17" s="16"/>
      <c r="J17" s="17"/>
      <c r="K17" s="18">
        <v>170</v>
      </c>
      <c r="L17" s="18">
        <v>181</v>
      </c>
      <c r="M17" s="18">
        <v>199</v>
      </c>
      <c r="N17" s="18">
        <v>199</v>
      </c>
      <c r="O17" s="18">
        <v>164</v>
      </c>
      <c r="P17" s="18">
        <v>189</v>
      </c>
      <c r="Q17" s="16">
        <v>1102</v>
      </c>
      <c r="R17" s="17"/>
      <c r="S17" s="18">
        <v>165</v>
      </c>
      <c r="T17" s="18">
        <v>190</v>
      </c>
      <c r="U17" s="18">
        <v>233</v>
      </c>
      <c r="V17" s="18">
        <v>143</v>
      </c>
      <c r="W17" s="18">
        <v>174</v>
      </c>
      <c r="X17" s="18">
        <v>158</v>
      </c>
      <c r="Y17" s="19">
        <f>SUM(S17:X17)</f>
        <v>1063</v>
      </c>
      <c r="Z17" s="18">
        <v>231</v>
      </c>
      <c r="AA17" s="18">
        <v>142</v>
      </c>
      <c r="AB17" s="18">
        <v>193</v>
      </c>
      <c r="AC17" s="18">
        <v>178</v>
      </c>
      <c r="AD17" s="18">
        <v>171</v>
      </c>
      <c r="AE17" s="18">
        <v>179</v>
      </c>
      <c r="AF17" s="19">
        <f>SUM(Z17:AE17)</f>
        <v>1094</v>
      </c>
      <c r="AG17" s="20">
        <f>I17+Q17+Y17</f>
        <v>2165</v>
      </c>
      <c r="AH17" s="21">
        <f>SUM(I17+Q17+Y17)/12</f>
        <v>180.41666666666666</v>
      </c>
    </row>
    <row r="18" spans="1:34" ht="15">
      <c r="A18" s="22"/>
      <c r="B18" s="30" t="s">
        <v>31</v>
      </c>
      <c r="C18" s="14"/>
      <c r="D18" s="14"/>
      <c r="E18" s="14"/>
      <c r="F18" s="14"/>
      <c r="G18" s="15"/>
      <c r="H18" s="14"/>
      <c r="I18" s="16"/>
      <c r="J18" s="17"/>
      <c r="K18" s="18">
        <v>158</v>
      </c>
      <c r="L18" s="18">
        <v>220</v>
      </c>
      <c r="M18" s="18">
        <v>169</v>
      </c>
      <c r="N18" s="18">
        <v>167</v>
      </c>
      <c r="O18" s="18">
        <v>164</v>
      </c>
      <c r="P18" s="18">
        <v>221</v>
      </c>
      <c r="Q18" s="16">
        <v>1099</v>
      </c>
      <c r="R18" s="17"/>
      <c r="S18" s="18">
        <v>198</v>
      </c>
      <c r="T18" s="18">
        <v>151</v>
      </c>
      <c r="U18" s="18">
        <v>177</v>
      </c>
      <c r="V18" s="18">
        <v>180</v>
      </c>
      <c r="W18" s="18">
        <v>156</v>
      </c>
      <c r="X18" s="18">
        <v>212</v>
      </c>
      <c r="Y18" s="19">
        <f>SUM(S18:X18)</f>
        <v>1074</v>
      </c>
      <c r="Z18" s="18">
        <v>214</v>
      </c>
      <c r="AA18" s="18">
        <v>214</v>
      </c>
      <c r="AB18" s="18">
        <v>163</v>
      </c>
      <c r="AC18" s="18">
        <v>208</v>
      </c>
      <c r="AD18" s="18">
        <v>163</v>
      </c>
      <c r="AE18" s="18">
        <v>150</v>
      </c>
      <c r="AF18" s="19">
        <f>SUM(Z18:AE18)</f>
        <v>1112</v>
      </c>
      <c r="AG18" s="20">
        <f>I18+Q18+Y18</f>
        <v>2173</v>
      </c>
      <c r="AH18" s="21">
        <f>SUM(I18+Q18+Y18)/12</f>
        <v>181.08333333333334</v>
      </c>
    </row>
    <row r="19" spans="1:34" ht="15">
      <c r="A19" s="31"/>
      <c r="B19" s="24" t="s">
        <v>32</v>
      </c>
      <c r="C19" s="25"/>
      <c r="D19" s="25"/>
      <c r="E19" s="25"/>
      <c r="F19" s="25"/>
      <c r="G19" s="25"/>
      <c r="H19" s="25"/>
      <c r="I19" s="26"/>
      <c r="J19" s="27"/>
      <c r="K19" s="25"/>
      <c r="L19" s="25"/>
      <c r="M19" s="25"/>
      <c r="N19" s="25"/>
      <c r="O19" s="25"/>
      <c r="P19" s="25"/>
      <c r="Q19" s="26">
        <v>3127</v>
      </c>
      <c r="R19" s="27"/>
      <c r="S19" s="25"/>
      <c r="T19" s="25"/>
      <c r="U19" s="25"/>
      <c r="V19" s="25"/>
      <c r="W19" s="25"/>
      <c r="X19" s="25"/>
      <c r="Y19" s="28">
        <f>Y16+Y17+Y18</f>
        <v>3167</v>
      </c>
      <c r="Z19" s="25"/>
      <c r="AA19" s="25"/>
      <c r="AB19" s="25"/>
      <c r="AC19" s="25"/>
      <c r="AD19" s="25"/>
      <c r="AE19" s="25"/>
      <c r="AF19" s="28">
        <f>AF16+AF17+AF18</f>
        <v>3203</v>
      </c>
      <c r="AG19" s="28">
        <f>Q19+Y19+AF19</f>
        <v>9497</v>
      </c>
      <c r="AH19" s="29">
        <f>AG19/54</f>
        <v>175.87037037037038</v>
      </c>
    </row>
    <row r="20" spans="1:34" ht="15">
      <c r="A20" s="12">
        <v>5</v>
      </c>
      <c r="B20" s="30" t="s">
        <v>33</v>
      </c>
      <c r="C20" s="14"/>
      <c r="D20" s="14"/>
      <c r="E20" s="14"/>
      <c r="F20" s="14"/>
      <c r="G20" s="14"/>
      <c r="H20" s="14"/>
      <c r="I20" s="16"/>
      <c r="J20" s="17"/>
      <c r="K20" s="18">
        <v>158</v>
      </c>
      <c r="L20" s="18">
        <v>168</v>
      </c>
      <c r="M20" s="18">
        <v>176</v>
      </c>
      <c r="N20" s="18">
        <v>148</v>
      </c>
      <c r="O20" s="18">
        <v>164</v>
      </c>
      <c r="P20" s="18">
        <v>213</v>
      </c>
      <c r="Q20" s="16">
        <v>1027</v>
      </c>
      <c r="R20" s="17"/>
      <c r="S20" s="18">
        <v>146</v>
      </c>
      <c r="T20" s="18">
        <v>153</v>
      </c>
      <c r="U20" s="18">
        <v>189</v>
      </c>
      <c r="V20" s="18">
        <v>141</v>
      </c>
      <c r="W20" s="18">
        <v>175</v>
      </c>
      <c r="X20" s="18">
        <v>201</v>
      </c>
      <c r="Y20" s="19">
        <f>SUM(S20:X20)</f>
        <v>1005</v>
      </c>
      <c r="Z20" s="18">
        <v>154</v>
      </c>
      <c r="AA20" s="18">
        <v>177</v>
      </c>
      <c r="AB20" s="18">
        <v>167</v>
      </c>
      <c r="AC20" s="18">
        <v>215</v>
      </c>
      <c r="AD20" s="18">
        <v>178</v>
      </c>
      <c r="AE20" s="18">
        <v>194</v>
      </c>
      <c r="AF20" s="19">
        <f>SUM(Z20:AE20)</f>
        <v>1085</v>
      </c>
      <c r="AG20" s="20">
        <f>I20+Q20+Y20</f>
        <v>2032</v>
      </c>
      <c r="AH20" s="21">
        <f>SUM(I20+Q20+Y20)/12</f>
        <v>169.33333333333334</v>
      </c>
    </row>
    <row r="21" spans="1:34" ht="15">
      <c r="A21" s="32"/>
      <c r="B21" s="30" t="s">
        <v>34</v>
      </c>
      <c r="C21" s="14"/>
      <c r="D21" s="14"/>
      <c r="E21" s="14"/>
      <c r="F21" s="14"/>
      <c r="G21" s="14"/>
      <c r="H21" s="14"/>
      <c r="I21" s="16"/>
      <c r="J21" s="17"/>
      <c r="K21" s="18">
        <v>172</v>
      </c>
      <c r="L21" s="18">
        <v>165</v>
      </c>
      <c r="M21" s="18">
        <v>168</v>
      </c>
      <c r="N21" s="18">
        <v>185</v>
      </c>
      <c r="O21" s="18">
        <v>177</v>
      </c>
      <c r="P21" s="18">
        <v>154</v>
      </c>
      <c r="Q21" s="16">
        <v>1021</v>
      </c>
      <c r="R21" s="17"/>
      <c r="S21" s="18">
        <v>187</v>
      </c>
      <c r="T21" s="18">
        <v>189</v>
      </c>
      <c r="U21" s="18">
        <v>178</v>
      </c>
      <c r="V21" s="18">
        <v>158</v>
      </c>
      <c r="W21" s="18">
        <v>195</v>
      </c>
      <c r="X21" s="18">
        <v>174</v>
      </c>
      <c r="Y21" s="19">
        <f>SUM(S21:X21)</f>
        <v>1081</v>
      </c>
      <c r="Z21" s="18">
        <v>157</v>
      </c>
      <c r="AA21" s="18">
        <v>168</v>
      </c>
      <c r="AB21" s="18">
        <v>163</v>
      </c>
      <c r="AC21" s="18">
        <v>165</v>
      </c>
      <c r="AD21" s="18">
        <v>171</v>
      </c>
      <c r="AE21" s="18">
        <v>154</v>
      </c>
      <c r="AF21" s="19">
        <f>SUM(Z21:AE21)</f>
        <v>978</v>
      </c>
      <c r="AG21" s="20">
        <f>I21+Q21+Y21</f>
        <v>2102</v>
      </c>
      <c r="AH21" s="21">
        <f>SUM(I21+Q21+Y21)/12</f>
        <v>175.16666666666666</v>
      </c>
    </row>
    <row r="22" spans="1:34" ht="15">
      <c r="A22" s="32"/>
      <c r="B22" s="30" t="s">
        <v>35</v>
      </c>
      <c r="C22" s="14"/>
      <c r="D22" s="14"/>
      <c r="E22" s="14"/>
      <c r="F22" s="14"/>
      <c r="G22" s="15"/>
      <c r="H22" s="14"/>
      <c r="I22" s="16"/>
      <c r="J22" s="17"/>
      <c r="K22" s="18">
        <v>221</v>
      </c>
      <c r="L22" s="18">
        <v>198</v>
      </c>
      <c r="M22" s="18">
        <v>158</v>
      </c>
      <c r="N22" s="18">
        <v>229</v>
      </c>
      <c r="O22" s="18">
        <v>157</v>
      </c>
      <c r="P22" s="18">
        <v>180</v>
      </c>
      <c r="Q22" s="16">
        <v>1143</v>
      </c>
      <c r="R22" s="17"/>
      <c r="S22" s="18">
        <v>145</v>
      </c>
      <c r="T22" s="18">
        <v>157</v>
      </c>
      <c r="U22" s="18">
        <v>187</v>
      </c>
      <c r="V22" s="18">
        <v>182</v>
      </c>
      <c r="W22" s="18">
        <v>158</v>
      </c>
      <c r="X22" s="18">
        <v>164</v>
      </c>
      <c r="Y22" s="19">
        <f>SUM(S22:X22)</f>
        <v>993</v>
      </c>
      <c r="Z22" s="18">
        <v>174</v>
      </c>
      <c r="AA22" s="18">
        <v>146</v>
      </c>
      <c r="AB22" s="18">
        <v>190</v>
      </c>
      <c r="AC22" s="18">
        <v>221</v>
      </c>
      <c r="AD22" s="18">
        <v>188</v>
      </c>
      <c r="AE22" s="18">
        <v>156</v>
      </c>
      <c r="AF22" s="19">
        <f>SUM(Z22:AE22)</f>
        <v>1075</v>
      </c>
      <c r="AG22" s="20">
        <f>I22+Q22+Y22</f>
        <v>2136</v>
      </c>
      <c r="AH22" s="21">
        <f>SUM(I22+Q22+Y22)/12</f>
        <v>178</v>
      </c>
    </row>
    <row r="23" spans="1:34" ht="15">
      <c r="A23" s="33"/>
      <c r="B23" s="24" t="s">
        <v>36</v>
      </c>
      <c r="C23" s="25"/>
      <c r="D23" s="25"/>
      <c r="E23" s="25"/>
      <c r="F23" s="25"/>
      <c r="G23" s="25"/>
      <c r="H23" s="25"/>
      <c r="I23" s="26"/>
      <c r="J23" s="27"/>
      <c r="K23" s="25"/>
      <c r="L23" s="25"/>
      <c r="M23" s="25"/>
      <c r="N23" s="25"/>
      <c r="O23" s="25"/>
      <c r="P23" s="25"/>
      <c r="Q23" s="26">
        <v>3191</v>
      </c>
      <c r="R23" s="27"/>
      <c r="S23" s="25"/>
      <c r="T23" s="25"/>
      <c r="U23" s="25"/>
      <c r="V23" s="25"/>
      <c r="W23" s="25"/>
      <c r="X23" s="25"/>
      <c r="Y23" s="28">
        <f>Y20+Y21+Y22</f>
        <v>3079</v>
      </c>
      <c r="Z23" s="25"/>
      <c r="AA23" s="25"/>
      <c r="AB23" s="25"/>
      <c r="AC23" s="25"/>
      <c r="AD23" s="25"/>
      <c r="AE23" s="25"/>
      <c r="AF23" s="28">
        <f>AF20+AF21+AF22</f>
        <v>3138</v>
      </c>
      <c r="AG23" s="28">
        <f>Q23+Y23+AF23</f>
        <v>9408</v>
      </c>
      <c r="AH23" s="29">
        <f>AG23/54</f>
        <v>174.22222222222223</v>
      </c>
    </row>
    <row r="24" spans="1:34" ht="15">
      <c r="A24" s="12">
        <v>6</v>
      </c>
      <c r="B24" s="13" t="s">
        <v>40</v>
      </c>
      <c r="C24" s="14">
        <v>141</v>
      </c>
      <c r="D24" s="14">
        <v>184</v>
      </c>
      <c r="E24" s="14">
        <v>161</v>
      </c>
      <c r="F24" s="14">
        <v>170</v>
      </c>
      <c r="G24" s="14">
        <v>186</v>
      </c>
      <c r="H24" s="14">
        <v>179</v>
      </c>
      <c r="I24" s="16">
        <v>1021</v>
      </c>
      <c r="J24" s="17"/>
      <c r="K24" s="18">
        <v>225</v>
      </c>
      <c r="L24" s="18">
        <v>174</v>
      </c>
      <c r="M24" s="18">
        <v>185</v>
      </c>
      <c r="N24" s="18">
        <v>170</v>
      </c>
      <c r="O24" s="18">
        <v>199</v>
      </c>
      <c r="P24" s="18">
        <v>145</v>
      </c>
      <c r="Q24" s="16">
        <v>1098</v>
      </c>
      <c r="R24" s="17"/>
      <c r="S24" s="18"/>
      <c r="T24" s="18"/>
      <c r="U24" s="18"/>
      <c r="V24" s="18"/>
      <c r="W24" s="18"/>
      <c r="X24" s="18"/>
      <c r="Y24" s="19">
        <f>SUM(S24:X24)</f>
        <v>0</v>
      </c>
      <c r="Z24" s="18">
        <v>206</v>
      </c>
      <c r="AA24" s="18">
        <v>192</v>
      </c>
      <c r="AB24" s="18">
        <v>216</v>
      </c>
      <c r="AC24" s="18">
        <v>217</v>
      </c>
      <c r="AD24" s="18">
        <v>144</v>
      </c>
      <c r="AE24" s="18">
        <v>186</v>
      </c>
      <c r="AF24" s="19">
        <f>SUM(Z24:AE24)</f>
        <v>1161</v>
      </c>
      <c r="AG24" s="20">
        <f>I24+Q24+Y24</f>
        <v>2119</v>
      </c>
      <c r="AH24" s="21">
        <f>SUM(I24+Q24+Y24)/12</f>
        <v>176.58333333333334</v>
      </c>
    </row>
    <row r="25" spans="1:34" ht="15">
      <c r="A25" s="32"/>
      <c r="B25" s="13" t="s">
        <v>41</v>
      </c>
      <c r="C25" s="14">
        <v>137</v>
      </c>
      <c r="D25" s="14">
        <v>154</v>
      </c>
      <c r="E25" s="14">
        <v>136</v>
      </c>
      <c r="F25" s="14">
        <v>179</v>
      </c>
      <c r="G25" s="14">
        <v>178</v>
      </c>
      <c r="H25" s="14">
        <v>146</v>
      </c>
      <c r="I25" s="16">
        <v>930</v>
      </c>
      <c r="J25" s="17"/>
      <c r="K25" s="18">
        <v>160</v>
      </c>
      <c r="L25" s="18">
        <v>202</v>
      </c>
      <c r="M25" s="18">
        <v>160</v>
      </c>
      <c r="N25" s="18">
        <v>147</v>
      </c>
      <c r="O25" s="18">
        <v>148</v>
      </c>
      <c r="P25" s="18">
        <v>197</v>
      </c>
      <c r="Q25" s="16">
        <v>1014</v>
      </c>
      <c r="R25" s="17"/>
      <c r="S25" s="18"/>
      <c r="T25" s="18"/>
      <c r="U25" s="18"/>
      <c r="V25" s="18"/>
      <c r="W25" s="18"/>
      <c r="X25" s="18"/>
      <c r="Y25" s="19">
        <f>SUM(S25:X25)</f>
        <v>0</v>
      </c>
      <c r="Z25" s="18">
        <v>226</v>
      </c>
      <c r="AA25" s="18">
        <v>175</v>
      </c>
      <c r="AB25" s="18">
        <v>186</v>
      </c>
      <c r="AC25" s="18">
        <v>171</v>
      </c>
      <c r="AD25" s="18">
        <v>181</v>
      </c>
      <c r="AE25" s="18">
        <v>202</v>
      </c>
      <c r="AF25" s="19">
        <f>SUM(Z25:AE25)</f>
        <v>1141</v>
      </c>
      <c r="AG25" s="20">
        <f>I25+Q25+Y25</f>
        <v>1944</v>
      </c>
      <c r="AH25" s="21">
        <f>SUM(I25+Q25+Y25)/12</f>
        <v>162</v>
      </c>
    </row>
    <row r="26" spans="1:34" ht="15">
      <c r="A26" s="32"/>
      <c r="B26" s="13" t="s">
        <v>42</v>
      </c>
      <c r="C26" s="14">
        <v>128</v>
      </c>
      <c r="D26" s="14">
        <v>152</v>
      </c>
      <c r="E26" s="14">
        <v>127</v>
      </c>
      <c r="F26" s="14">
        <v>168</v>
      </c>
      <c r="G26" s="15">
        <v>192</v>
      </c>
      <c r="H26" s="14">
        <v>136</v>
      </c>
      <c r="I26" s="16">
        <v>903</v>
      </c>
      <c r="J26" s="17"/>
      <c r="K26" s="18">
        <v>190</v>
      </c>
      <c r="L26" s="18">
        <v>144</v>
      </c>
      <c r="M26" s="18">
        <v>160</v>
      </c>
      <c r="N26" s="18">
        <v>124</v>
      </c>
      <c r="O26" s="18">
        <v>134</v>
      </c>
      <c r="P26" s="18">
        <v>124</v>
      </c>
      <c r="Q26" s="16">
        <v>876</v>
      </c>
      <c r="R26" s="17"/>
      <c r="S26" s="18"/>
      <c r="T26" s="18"/>
      <c r="U26" s="18"/>
      <c r="V26" s="18"/>
      <c r="W26" s="18"/>
      <c r="X26" s="18"/>
      <c r="Y26" s="19">
        <f>SUM(S26:X26)</f>
        <v>0</v>
      </c>
      <c r="Z26" s="18">
        <v>117</v>
      </c>
      <c r="AA26" s="18">
        <v>123</v>
      </c>
      <c r="AB26" s="18">
        <v>156</v>
      </c>
      <c r="AC26" s="18">
        <v>158</v>
      </c>
      <c r="AD26" s="18">
        <v>136</v>
      </c>
      <c r="AE26" s="18">
        <v>142</v>
      </c>
      <c r="AF26" s="19">
        <f>SUM(Z26:AE26)</f>
        <v>832</v>
      </c>
      <c r="AG26" s="20">
        <f>I26+Q26+Y26</f>
        <v>1779</v>
      </c>
      <c r="AH26" s="21">
        <f>SUM(I26+Q26+Y26)/12</f>
        <v>148.25</v>
      </c>
    </row>
    <row r="27" spans="1:34" ht="15">
      <c r="A27" s="33"/>
      <c r="B27" s="24" t="s">
        <v>43</v>
      </c>
      <c r="C27" s="25"/>
      <c r="D27" s="25"/>
      <c r="E27" s="25"/>
      <c r="F27" s="25"/>
      <c r="G27" s="25"/>
      <c r="H27" s="25"/>
      <c r="I27" s="26">
        <v>2854</v>
      </c>
      <c r="J27" s="27"/>
      <c r="K27" s="25"/>
      <c r="L27" s="25"/>
      <c r="M27" s="25"/>
      <c r="N27" s="25"/>
      <c r="O27" s="25"/>
      <c r="P27" s="25"/>
      <c r="Q27" s="26">
        <v>2988</v>
      </c>
      <c r="R27" s="27"/>
      <c r="S27" s="25"/>
      <c r="T27" s="25"/>
      <c r="U27" s="25"/>
      <c r="V27" s="25"/>
      <c r="W27" s="25"/>
      <c r="X27" s="25"/>
      <c r="Y27" s="28">
        <f>Y24+Y25+Y26</f>
        <v>0</v>
      </c>
      <c r="Z27" s="25"/>
      <c r="AA27" s="25"/>
      <c r="AB27" s="25"/>
      <c r="AC27" s="25"/>
      <c r="AD27" s="25"/>
      <c r="AE27" s="25"/>
      <c r="AF27" s="28">
        <f>AF24+AF25+AF26</f>
        <v>3134</v>
      </c>
      <c r="AG27" s="28">
        <f>I27+Q27+AF27</f>
        <v>8976</v>
      </c>
      <c r="AH27" s="29">
        <f>AG27/54</f>
        <v>166.22222222222223</v>
      </c>
    </row>
    <row r="28" spans="1:34" ht="15">
      <c r="A28" s="12"/>
      <c r="B28" s="30" t="s">
        <v>13</v>
      </c>
      <c r="C28" s="14">
        <v>119</v>
      </c>
      <c r="D28" s="14">
        <v>168</v>
      </c>
      <c r="E28" s="14">
        <v>113</v>
      </c>
      <c r="F28" s="14">
        <v>178</v>
      </c>
      <c r="G28" s="14">
        <v>139</v>
      </c>
      <c r="H28" s="14">
        <v>122</v>
      </c>
      <c r="I28" s="40">
        <v>839</v>
      </c>
      <c r="J28" s="17"/>
      <c r="K28" s="18">
        <v>236</v>
      </c>
      <c r="L28" s="18">
        <v>159</v>
      </c>
      <c r="M28" s="18">
        <v>157</v>
      </c>
      <c r="N28" s="18">
        <v>163</v>
      </c>
      <c r="O28" s="18">
        <v>175</v>
      </c>
      <c r="P28" s="18">
        <v>202</v>
      </c>
      <c r="Q28" s="16">
        <v>1092</v>
      </c>
      <c r="R28" s="17"/>
      <c r="S28" s="18">
        <v>162</v>
      </c>
      <c r="T28" s="18">
        <v>171</v>
      </c>
      <c r="U28" s="18">
        <v>187</v>
      </c>
      <c r="V28" s="18">
        <v>177</v>
      </c>
      <c r="W28" s="18">
        <v>168</v>
      </c>
      <c r="X28" s="18">
        <v>168</v>
      </c>
      <c r="Y28" s="19">
        <f>SUM(S28:X28)</f>
        <v>1033</v>
      </c>
      <c r="Z28" s="18">
        <v>190</v>
      </c>
      <c r="AA28" s="18">
        <v>179</v>
      </c>
      <c r="AB28" s="18">
        <v>190</v>
      </c>
      <c r="AC28" s="18">
        <v>165</v>
      </c>
      <c r="AD28" s="18">
        <v>179</v>
      </c>
      <c r="AE28" s="18">
        <v>202</v>
      </c>
      <c r="AF28" s="19">
        <f>SUM(Z28:AE28)</f>
        <v>1105</v>
      </c>
      <c r="AG28" s="20">
        <f>I28+Q28+Y28</f>
        <v>2964</v>
      </c>
      <c r="AH28" s="21">
        <f>SUM(I28+Q28+Y28)/18</f>
        <v>164.66666666666666</v>
      </c>
    </row>
    <row r="29" spans="1:34" ht="15">
      <c r="A29" s="12"/>
      <c r="B29" s="30" t="s">
        <v>14</v>
      </c>
      <c r="C29" s="14">
        <v>130</v>
      </c>
      <c r="D29" s="14">
        <v>148</v>
      </c>
      <c r="E29" s="14">
        <v>157</v>
      </c>
      <c r="F29" s="14">
        <v>161</v>
      </c>
      <c r="G29" s="14">
        <v>134</v>
      </c>
      <c r="H29" s="14">
        <v>167</v>
      </c>
      <c r="I29" s="40">
        <v>897</v>
      </c>
      <c r="J29" s="17"/>
      <c r="K29" s="18">
        <v>161</v>
      </c>
      <c r="L29" s="18">
        <v>159</v>
      </c>
      <c r="M29" s="18">
        <v>150</v>
      </c>
      <c r="N29" s="18">
        <v>189</v>
      </c>
      <c r="O29" s="18">
        <v>193</v>
      </c>
      <c r="P29" s="18">
        <v>180</v>
      </c>
      <c r="Q29" s="16">
        <v>1032</v>
      </c>
      <c r="R29" s="17"/>
      <c r="S29" s="18">
        <v>177</v>
      </c>
      <c r="T29" s="18">
        <v>181</v>
      </c>
      <c r="U29" s="18">
        <v>165</v>
      </c>
      <c r="V29" s="18">
        <v>200</v>
      </c>
      <c r="W29" s="18">
        <v>152</v>
      </c>
      <c r="X29" s="18">
        <v>190</v>
      </c>
      <c r="Y29" s="19">
        <f>SUM(S29:X29)</f>
        <v>1065</v>
      </c>
      <c r="Z29" s="18">
        <v>180</v>
      </c>
      <c r="AA29" s="18">
        <v>177</v>
      </c>
      <c r="AB29" s="18">
        <v>173</v>
      </c>
      <c r="AC29" s="18">
        <v>147</v>
      </c>
      <c r="AD29" s="18">
        <v>181</v>
      </c>
      <c r="AE29" s="18">
        <v>182</v>
      </c>
      <c r="AF29" s="19">
        <f>SUM(Z29:AE29)</f>
        <v>1040</v>
      </c>
      <c r="AG29" s="20">
        <f>I29+Q29+Y29</f>
        <v>2994</v>
      </c>
      <c r="AH29" s="21">
        <f>SUM(I29+Q29+Y29)/18</f>
        <v>166.33333333333334</v>
      </c>
    </row>
    <row r="30" spans="1:34" ht="15">
      <c r="A30" s="12"/>
      <c r="B30" s="30" t="s">
        <v>15</v>
      </c>
      <c r="C30" s="15">
        <v>199</v>
      </c>
      <c r="D30" s="14">
        <v>148</v>
      </c>
      <c r="E30" s="14">
        <v>159</v>
      </c>
      <c r="F30" s="14">
        <v>153</v>
      </c>
      <c r="G30" s="14">
        <v>135</v>
      </c>
      <c r="H30" s="14">
        <v>138</v>
      </c>
      <c r="I30" s="40">
        <v>932</v>
      </c>
      <c r="J30" s="17"/>
      <c r="K30" s="18">
        <v>142</v>
      </c>
      <c r="L30" s="18">
        <v>94</v>
      </c>
      <c r="M30" s="18">
        <v>177</v>
      </c>
      <c r="N30" s="18">
        <v>139</v>
      </c>
      <c r="O30" s="18">
        <v>161</v>
      </c>
      <c r="P30" s="18">
        <v>161</v>
      </c>
      <c r="Q30" s="16">
        <v>874</v>
      </c>
      <c r="R30" s="17"/>
      <c r="S30" s="18">
        <v>93</v>
      </c>
      <c r="T30" s="18">
        <v>154</v>
      </c>
      <c r="U30" s="18">
        <v>157</v>
      </c>
      <c r="V30" s="18">
        <v>155</v>
      </c>
      <c r="W30" s="18">
        <v>117</v>
      </c>
      <c r="X30" s="18">
        <v>141</v>
      </c>
      <c r="Y30" s="19">
        <f>SUM(S30:X30)</f>
        <v>817</v>
      </c>
      <c r="Z30" s="18">
        <v>159</v>
      </c>
      <c r="AA30" s="18">
        <v>118</v>
      </c>
      <c r="AB30" s="18">
        <v>128</v>
      </c>
      <c r="AC30" s="18">
        <v>126</v>
      </c>
      <c r="AD30" s="18">
        <v>154</v>
      </c>
      <c r="AE30" s="18">
        <v>143</v>
      </c>
      <c r="AF30" s="19">
        <f>SUM(Z30:AE30)</f>
        <v>828</v>
      </c>
      <c r="AG30" s="20">
        <f>I30+Q30+Y30</f>
        <v>2623</v>
      </c>
      <c r="AH30" s="21">
        <f>SUM(I30+Q30+Y30)/18</f>
        <v>145.72222222222223</v>
      </c>
    </row>
    <row r="31" spans="1:34" ht="15">
      <c r="A31" s="23"/>
      <c r="B31" s="24" t="s">
        <v>16</v>
      </c>
      <c r="C31" s="25"/>
      <c r="D31" s="25"/>
      <c r="E31" s="25"/>
      <c r="F31" s="25"/>
      <c r="G31" s="25"/>
      <c r="H31" s="25"/>
      <c r="I31" s="41">
        <v>2668</v>
      </c>
      <c r="J31" s="27"/>
      <c r="K31" s="25"/>
      <c r="L31" s="25"/>
      <c r="M31" s="25"/>
      <c r="N31" s="25"/>
      <c r="O31" s="25"/>
      <c r="P31" s="25"/>
      <c r="Q31" s="26">
        <v>2998</v>
      </c>
      <c r="R31" s="27"/>
      <c r="S31" s="25"/>
      <c r="T31" s="25"/>
      <c r="U31" s="25"/>
      <c r="V31" s="25"/>
      <c r="W31" s="25"/>
      <c r="X31" s="25"/>
      <c r="Y31" s="28">
        <f>Y28+Y29+Y30</f>
        <v>2915</v>
      </c>
      <c r="Z31" s="25"/>
      <c r="AA31" s="25"/>
      <c r="AB31" s="25"/>
      <c r="AC31" s="25"/>
      <c r="AD31" s="25"/>
      <c r="AE31" s="25"/>
      <c r="AF31" s="28">
        <f>AF28+AF29+AF30</f>
        <v>2973</v>
      </c>
      <c r="AG31" s="28">
        <f>Q31+Y31+AF31</f>
        <v>8886</v>
      </c>
      <c r="AH31" s="29">
        <f>AG31/54</f>
        <v>164.55555555555554</v>
      </c>
    </row>
    <row r="32" spans="1:34" ht="15">
      <c r="A32" s="12"/>
      <c r="B32" s="13" t="s">
        <v>17</v>
      </c>
      <c r="C32" s="14">
        <v>162</v>
      </c>
      <c r="D32" s="14">
        <v>169</v>
      </c>
      <c r="E32" s="14">
        <v>127</v>
      </c>
      <c r="F32" s="14">
        <v>170</v>
      </c>
      <c r="G32" s="14">
        <v>138</v>
      </c>
      <c r="H32" s="14">
        <v>170</v>
      </c>
      <c r="I32" s="40">
        <v>936</v>
      </c>
      <c r="J32" s="17"/>
      <c r="K32" s="18">
        <v>169</v>
      </c>
      <c r="L32" s="18">
        <v>153</v>
      </c>
      <c r="M32" s="18">
        <v>185</v>
      </c>
      <c r="N32" s="18">
        <v>125</v>
      </c>
      <c r="O32" s="18">
        <v>197</v>
      </c>
      <c r="P32" s="18">
        <v>177</v>
      </c>
      <c r="Q32" s="16">
        <v>1006</v>
      </c>
      <c r="R32" s="17"/>
      <c r="S32" s="18">
        <v>128</v>
      </c>
      <c r="T32" s="18">
        <v>133</v>
      </c>
      <c r="U32" s="18">
        <v>158</v>
      </c>
      <c r="V32" s="18">
        <v>165</v>
      </c>
      <c r="W32" s="18">
        <v>181</v>
      </c>
      <c r="X32" s="18">
        <v>139</v>
      </c>
      <c r="Y32" s="19">
        <f>SUM(S32:X32)</f>
        <v>904</v>
      </c>
      <c r="Z32" s="18">
        <v>204</v>
      </c>
      <c r="AA32" s="18">
        <v>158</v>
      </c>
      <c r="AB32" s="18">
        <v>179</v>
      </c>
      <c r="AC32" s="18">
        <v>145</v>
      </c>
      <c r="AD32" s="18">
        <v>130</v>
      </c>
      <c r="AE32" s="18">
        <v>199</v>
      </c>
      <c r="AF32" s="19">
        <f>SUM(Z32:AE32)</f>
        <v>1015</v>
      </c>
      <c r="AG32" s="20">
        <f>I32+Q32+Y32</f>
        <v>2846</v>
      </c>
      <c r="AH32" s="21">
        <f>SUM(I32+Q32+Y32)/18</f>
        <v>158.11111111111111</v>
      </c>
    </row>
    <row r="33" spans="1:34" ht="15">
      <c r="A33" s="12"/>
      <c r="B33" s="13" t="s">
        <v>18</v>
      </c>
      <c r="C33" s="14">
        <v>127</v>
      </c>
      <c r="D33" s="14">
        <v>146</v>
      </c>
      <c r="E33" s="14">
        <v>144</v>
      </c>
      <c r="F33" s="14">
        <v>119</v>
      </c>
      <c r="G33" s="14">
        <v>123</v>
      </c>
      <c r="H33" s="14">
        <v>154</v>
      </c>
      <c r="I33" s="40">
        <v>813</v>
      </c>
      <c r="J33" s="17"/>
      <c r="K33" s="18">
        <v>135</v>
      </c>
      <c r="L33" s="18">
        <v>147</v>
      </c>
      <c r="M33" s="18">
        <v>178</v>
      </c>
      <c r="N33" s="18">
        <v>183</v>
      </c>
      <c r="O33" s="18">
        <v>122</v>
      </c>
      <c r="P33" s="18">
        <v>135</v>
      </c>
      <c r="Q33" s="16">
        <v>900</v>
      </c>
      <c r="R33" s="17"/>
      <c r="S33" s="18">
        <v>149</v>
      </c>
      <c r="T33" s="18">
        <v>126</v>
      </c>
      <c r="U33" s="18">
        <v>123</v>
      </c>
      <c r="V33" s="18">
        <v>116</v>
      </c>
      <c r="W33" s="18">
        <v>134</v>
      </c>
      <c r="X33" s="18">
        <v>181</v>
      </c>
      <c r="Y33" s="19">
        <f>SUM(S33:X33)</f>
        <v>829</v>
      </c>
      <c r="Z33" s="18">
        <v>139</v>
      </c>
      <c r="AA33" s="18">
        <v>155</v>
      </c>
      <c r="AB33" s="18">
        <v>163</v>
      </c>
      <c r="AC33" s="18">
        <v>179</v>
      </c>
      <c r="AD33" s="18">
        <v>150</v>
      </c>
      <c r="AE33" s="18">
        <v>160</v>
      </c>
      <c r="AF33" s="19">
        <f>SUM(Z33:AE33)</f>
        <v>946</v>
      </c>
      <c r="AG33" s="20">
        <f>I33+Q33+Y33</f>
        <v>2542</v>
      </c>
      <c r="AH33" s="21">
        <f>SUM(I33+Q33+Y33)/18</f>
        <v>141.22222222222223</v>
      </c>
    </row>
    <row r="34" spans="1:34" ht="15">
      <c r="A34" s="12"/>
      <c r="B34" s="13" t="s">
        <v>19</v>
      </c>
      <c r="C34" s="14">
        <v>167</v>
      </c>
      <c r="D34" s="14">
        <v>178</v>
      </c>
      <c r="E34" s="14">
        <v>184</v>
      </c>
      <c r="F34" s="14">
        <v>149</v>
      </c>
      <c r="G34" s="14">
        <v>168</v>
      </c>
      <c r="H34" s="14">
        <v>164</v>
      </c>
      <c r="I34" s="40">
        <v>1010</v>
      </c>
      <c r="J34" s="17"/>
      <c r="K34" s="18">
        <v>149</v>
      </c>
      <c r="L34" s="18">
        <v>232</v>
      </c>
      <c r="M34" s="18">
        <v>157</v>
      </c>
      <c r="N34" s="18">
        <v>158</v>
      </c>
      <c r="O34" s="18">
        <v>169</v>
      </c>
      <c r="P34" s="18">
        <v>171</v>
      </c>
      <c r="Q34" s="16">
        <v>1036</v>
      </c>
      <c r="R34" s="17"/>
      <c r="S34" s="18">
        <v>171</v>
      </c>
      <c r="T34" s="18">
        <v>137</v>
      </c>
      <c r="U34" s="18">
        <v>184</v>
      </c>
      <c r="V34" s="18">
        <v>225</v>
      </c>
      <c r="W34" s="18">
        <v>149</v>
      </c>
      <c r="X34" s="18">
        <v>200</v>
      </c>
      <c r="Y34" s="19">
        <f>SUM(S34:X34)</f>
        <v>1066</v>
      </c>
      <c r="Z34" s="18">
        <v>206</v>
      </c>
      <c r="AA34" s="18">
        <v>143</v>
      </c>
      <c r="AB34" s="18">
        <v>207</v>
      </c>
      <c r="AC34" s="18">
        <v>151</v>
      </c>
      <c r="AD34" s="18">
        <v>150</v>
      </c>
      <c r="AE34" s="18">
        <v>181</v>
      </c>
      <c r="AF34" s="19">
        <f>SUM(Z34:AE34)</f>
        <v>1038</v>
      </c>
      <c r="AG34" s="20">
        <f>I34+Q34+Y34</f>
        <v>3112</v>
      </c>
      <c r="AH34" s="21">
        <f>SUM(I34+Q34+Y34)/18</f>
        <v>172.88888888888889</v>
      </c>
    </row>
    <row r="35" spans="1:34" ht="15">
      <c r="A35" s="23"/>
      <c r="B35" s="24" t="s">
        <v>20</v>
      </c>
      <c r="C35" s="25"/>
      <c r="D35" s="25"/>
      <c r="E35" s="25"/>
      <c r="F35" s="25"/>
      <c r="G35" s="25"/>
      <c r="H35" s="25"/>
      <c r="I35" s="41">
        <v>2759</v>
      </c>
      <c r="J35" s="27"/>
      <c r="K35" s="25"/>
      <c r="L35" s="25"/>
      <c r="M35" s="25"/>
      <c r="N35" s="25"/>
      <c r="O35" s="25"/>
      <c r="P35" s="25"/>
      <c r="Q35" s="26">
        <v>2942</v>
      </c>
      <c r="R35" s="27"/>
      <c r="S35" s="25"/>
      <c r="T35" s="25"/>
      <c r="U35" s="25"/>
      <c r="V35" s="25"/>
      <c r="W35" s="25"/>
      <c r="X35" s="25"/>
      <c r="Y35" s="28">
        <f>Y32+Y33+Y34</f>
        <v>2799</v>
      </c>
      <c r="Z35" s="25"/>
      <c r="AA35" s="25"/>
      <c r="AB35" s="25"/>
      <c r="AC35" s="25"/>
      <c r="AD35" s="25"/>
      <c r="AE35" s="25"/>
      <c r="AF35" s="28">
        <f>AF32+AF33+AF34</f>
        <v>2999</v>
      </c>
      <c r="AG35" s="28">
        <f>Q35+Y35+AF35</f>
        <v>8740</v>
      </c>
      <c r="AH35" s="29">
        <f>AG35/54</f>
        <v>161.85185185185185</v>
      </c>
    </row>
    <row r="36" spans="1:34" ht="15">
      <c r="A36" s="32"/>
      <c r="B36" s="30" t="s">
        <v>50</v>
      </c>
      <c r="C36" s="14">
        <v>145</v>
      </c>
      <c r="D36" s="14">
        <v>175</v>
      </c>
      <c r="E36" s="14">
        <v>164</v>
      </c>
      <c r="F36" s="14">
        <v>157</v>
      </c>
      <c r="G36" s="14">
        <v>164</v>
      </c>
      <c r="H36" s="14">
        <v>143</v>
      </c>
      <c r="I36" s="16">
        <v>948</v>
      </c>
      <c r="J36" s="17"/>
      <c r="K36" s="18">
        <v>112</v>
      </c>
      <c r="L36" s="18">
        <v>128</v>
      </c>
      <c r="M36" s="18">
        <v>191</v>
      </c>
      <c r="N36" s="18">
        <v>158</v>
      </c>
      <c r="O36" s="18">
        <v>141</v>
      </c>
      <c r="P36" s="18">
        <v>165</v>
      </c>
      <c r="Q36" s="16">
        <v>895</v>
      </c>
      <c r="R36" s="17"/>
      <c r="S36" s="18"/>
      <c r="T36" s="18"/>
      <c r="U36" s="18"/>
      <c r="V36" s="18"/>
      <c r="W36" s="18"/>
      <c r="X36" s="18"/>
      <c r="Y36" s="19">
        <f>SUM(S36:X36)</f>
        <v>0</v>
      </c>
      <c r="Z36" s="18">
        <v>165</v>
      </c>
      <c r="AA36" s="18">
        <v>161</v>
      </c>
      <c r="AB36" s="18">
        <v>184</v>
      </c>
      <c r="AC36" s="18">
        <v>180</v>
      </c>
      <c r="AD36" s="18">
        <v>141</v>
      </c>
      <c r="AE36" s="18">
        <v>129</v>
      </c>
      <c r="AF36" s="19">
        <f>SUM(Z36:AE36)</f>
        <v>960</v>
      </c>
      <c r="AG36" s="20">
        <f>I36+Q36+Y36</f>
        <v>1843</v>
      </c>
      <c r="AH36" s="21">
        <f>SUM(I36+Q36+Y36)/12</f>
        <v>153.58333333333334</v>
      </c>
    </row>
    <row r="37" spans="1:34" ht="15">
      <c r="A37" s="32"/>
      <c r="B37" s="30" t="s">
        <v>51</v>
      </c>
      <c r="C37" s="14">
        <v>142</v>
      </c>
      <c r="D37" s="14">
        <v>121</v>
      </c>
      <c r="E37" s="14">
        <v>107</v>
      </c>
      <c r="F37" s="14">
        <v>129</v>
      </c>
      <c r="G37" s="14">
        <v>122</v>
      </c>
      <c r="H37" s="14">
        <v>111</v>
      </c>
      <c r="I37" s="16">
        <v>732</v>
      </c>
      <c r="J37" s="17"/>
      <c r="K37" s="18">
        <v>119</v>
      </c>
      <c r="L37" s="18">
        <v>166</v>
      </c>
      <c r="M37" s="18">
        <v>188</v>
      </c>
      <c r="N37" s="18">
        <v>103</v>
      </c>
      <c r="O37" s="18">
        <v>140</v>
      </c>
      <c r="P37" s="18">
        <v>149</v>
      </c>
      <c r="Q37" s="16">
        <v>865</v>
      </c>
      <c r="R37" s="17"/>
      <c r="S37" s="18"/>
      <c r="T37" s="18"/>
      <c r="U37" s="18"/>
      <c r="V37" s="18"/>
      <c r="W37" s="18"/>
      <c r="X37" s="18"/>
      <c r="Y37" s="19">
        <f>SUM(S37:X37)</f>
        <v>0</v>
      </c>
      <c r="Z37" s="18">
        <v>171</v>
      </c>
      <c r="AA37" s="18">
        <v>142</v>
      </c>
      <c r="AB37" s="18">
        <v>134</v>
      </c>
      <c r="AC37" s="18">
        <v>147</v>
      </c>
      <c r="AD37" s="18">
        <v>136</v>
      </c>
      <c r="AE37" s="18">
        <v>144</v>
      </c>
      <c r="AF37" s="19">
        <f>SUM(Z37:AE37)</f>
        <v>874</v>
      </c>
      <c r="AG37" s="20">
        <f>I37+Q37+Y37</f>
        <v>1597</v>
      </c>
      <c r="AH37" s="21">
        <f>SUM(I37+Q37+Y37)/12</f>
        <v>133.08333333333334</v>
      </c>
    </row>
    <row r="38" spans="1:34" ht="15">
      <c r="A38" s="32"/>
      <c r="B38" s="30" t="s">
        <v>52</v>
      </c>
      <c r="C38" s="14">
        <v>145</v>
      </c>
      <c r="D38" s="14">
        <v>172</v>
      </c>
      <c r="E38" s="14">
        <v>171</v>
      </c>
      <c r="F38" s="14">
        <v>111</v>
      </c>
      <c r="G38" s="14">
        <v>110</v>
      </c>
      <c r="H38" s="14">
        <v>182</v>
      </c>
      <c r="I38" s="16">
        <v>891</v>
      </c>
      <c r="J38" s="17"/>
      <c r="K38" s="18">
        <v>148</v>
      </c>
      <c r="L38" s="18">
        <v>146</v>
      </c>
      <c r="M38" s="18">
        <v>216</v>
      </c>
      <c r="N38" s="18">
        <v>147</v>
      </c>
      <c r="O38" s="18">
        <v>140</v>
      </c>
      <c r="P38" s="18">
        <v>153</v>
      </c>
      <c r="Q38" s="16">
        <v>950</v>
      </c>
      <c r="R38" s="17"/>
      <c r="S38" s="18"/>
      <c r="T38" s="18"/>
      <c r="U38" s="18"/>
      <c r="V38" s="18"/>
      <c r="W38" s="18"/>
      <c r="X38" s="18"/>
      <c r="Y38" s="19">
        <f>SUM(S38:X38)</f>
        <v>0</v>
      </c>
      <c r="Z38" s="18">
        <v>127</v>
      </c>
      <c r="AA38" s="18">
        <v>151</v>
      </c>
      <c r="AB38" s="18">
        <v>152</v>
      </c>
      <c r="AC38" s="18">
        <v>144</v>
      </c>
      <c r="AD38" s="18">
        <v>159</v>
      </c>
      <c r="AE38" s="18">
        <v>179</v>
      </c>
      <c r="AF38" s="19">
        <f>SUM(Z38:AE38)</f>
        <v>912</v>
      </c>
      <c r="AG38" s="20">
        <f>I38+Q38+Y38</f>
        <v>1841</v>
      </c>
      <c r="AH38" s="21">
        <f>SUM(I38+Q38+Y38)/12</f>
        <v>153.41666666666666</v>
      </c>
    </row>
    <row r="39" spans="1:34" ht="15">
      <c r="A39" s="33"/>
      <c r="B39" s="24" t="s">
        <v>43</v>
      </c>
      <c r="C39" s="25"/>
      <c r="D39" s="25"/>
      <c r="E39" s="25"/>
      <c r="F39" s="25"/>
      <c r="G39" s="25"/>
      <c r="H39" s="25"/>
      <c r="I39" s="26">
        <v>2571</v>
      </c>
      <c r="J39" s="27"/>
      <c r="K39" s="25"/>
      <c r="L39" s="25"/>
      <c r="M39" s="25"/>
      <c r="N39" s="25"/>
      <c r="O39" s="25"/>
      <c r="P39" s="25"/>
      <c r="Q39" s="26">
        <v>2710</v>
      </c>
      <c r="R39" s="27"/>
      <c r="S39" s="25"/>
      <c r="T39" s="25"/>
      <c r="U39" s="25"/>
      <c r="V39" s="25"/>
      <c r="W39" s="25"/>
      <c r="X39" s="25"/>
      <c r="Y39" s="28">
        <f>Y36+Y37+Y38</f>
        <v>0</v>
      </c>
      <c r="Z39" s="25"/>
      <c r="AA39" s="25"/>
      <c r="AB39" s="25"/>
      <c r="AC39" s="25"/>
      <c r="AD39" s="25"/>
      <c r="AE39" s="25"/>
      <c r="AF39" s="28">
        <f>AF36+AF37+AF38</f>
        <v>2746</v>
      </c>
      <c r="AG39" s="28">
        <f>I39+Q39+AF39</f>
        <v>8027</v>
      </c>
      <c r="AH39" s="29">
        <f>AG39/54</f>
        <v>148.64814814814815</v>
      </c>
    </row>
    <row r="40" spans="1:34" ht="15">
      <c r="A40" s="32"/>
      <c r="B40" s="30" t="s">
        <v>37</v>
      </c>
      <c r="C40" s="14">
        <v>131</v>
      </c>
      <c r="D40" s="14">
        <v>120</v>
      </c>
      <c r="E40" s="14">
        <v>181</v>
      </c>
      <c r="F40" s="14">
        <v>180</v>
      </c>
      <c r="G40" s="14">
        <v>178</v>
      </c>
      <c r="H40" s="14">
        <v>140</v>
      </c>
      <c r="I40" s="16">
        <v>930</v>
      </c>
      <c r="J40" s="17"/>
      <c r="K40" s="18"/>
      <c r="L40" s="18"/>
      <c r="M40" s="18"/>
      <c r="N40" s="18"/>
      <c r="O40" s="18"/>
      <c r="P40" s="18"/>
      <c r="Q40" s="16"/>
      <c r="R40" s="17"/>
      <c r="S40" s="18">
        <v>153</v>
      </c>
      <c r="T40" s="18">
        <v>187</v>
      </c>
      <c r="U40" s="18">
        <v>169</v>
      </c>
      <c r="V40" s="18">
        <v>214</v>
      </c>
      <c r="W40" s="18">
        <v>198</v>
      </c>
      <c r="X40" s="18">
        <v>187</v>
      </c>
      <c r="Y40" s="19">
        <f>SUM(S40:X40)</f>
        <v>1108</v>
      </c>
      <c r="Z40" s="18"/>
      <c r="AA40" s="18"/>
      <c r="AB40" s="18"/>
      <c r="AC40" s="18"/>
      <c r="AD40" s="18"/>
      <c r="AE40" s="18"/>
      <c r="AF40" s="19">
        <f>SUM(Z40:AE40)</f>
        <v>0</v>
      </c>
      <c r="AG40" s="20">
        <f>I40+Q40+Y40</f>
        <v>2038</v>
      </c>
      <c r="AH40" s="21">
        <f>SUM(I40+Q40+Y40)/12</f>
        <v>169.83333333333334</v>
      </c>
    </row>
    <row r="41" spans="1:34" ht="15">
      <c r="A41" s="32"/>
      <c r="B41" s="30" t="s">
        <v>38</v>
      </c>
      <c r="C41" s="14">
        <v>171</v>
      </c>
      <c r="D41" s="14">
        <v>168</v>
      </c>
      <c r="E41" s="15">
        <v>205</v>
      </c>
      <c r="F41" s="14">
        <v>152</v>
      </c>
      <c r="G41" s="14">
        <v>123</v>
      </c>
      <c r="H41" s="14">
        <v>146</v>
      </c>
      <c r="I41" s="16">
        <v>965</v>
      </c>
      <c r="J41" s="17"/>
      <c r="K41" s="18"/>
      <c r="L41" s="18"/>
      <c r="M41" s="18"/>
      <c r="N41" s="18"/>
      <c r="O41" s="18"/>
      <c r="P41" s="18"/>
      <c r="Q41" s="16"/>
      <c r="R41" s="17"/>
      <c r="S41" s="18">
        <v>148</v>
      </c>
      <c r="T41" s="18">
        <v>145</v>
      </c>
      <c r="U41" s="18">
        <v>159</v>
      </c>
      <c r="V41" s="18">
        <v>161</v>
      </c>
      <c r="W41" s="18">
        <v>178</v>
      </c>
      <c r="X41" s="18">
        <v>157</v>
      </c>
      <c r="Y41" s="19">
        <f>SUM(S41:X41)</f>
        <v>948</v>
      </c>
      <c r="Z41" s="18"/>
      <c r="AA41" s="18"/>
      <c r="AB41" s="18"/>
      <c r="AC41" s="18"/>
      <c r="AD41" s="18"/>
      <c r="AE41" s="18"/>
      <c r="AF41" s="19">
        <f>SUM(Z41:AE41)</f>
        <v>0</v>
      </c>
      <c r="AG41" s="20">
        <f>I41+Q41+Y41</f>
        <v>1913</v>
      </c>
      <c r="AH41" s="21">
        <f>SUM(I41+Q41+Y41)/12</f>
        <v>159.41666666666666</v>
      </c>
    </row>
    <row r="42" spans="1:34" ht="15">
      <c r="A42" s="32"/>
      <c r="B42" s="30" t="s">
        <v>39</v>
      </c>
      <c r="C42" s="14">
        <v>138</v>
      </c>
      <c r="D42" s="14">
        <v>164</v>
      </c>
      <c r="E42" s="14">
        <v>168</v>
      </c>
      <c r="F42" s="14">
        <v>147</v>
      </c>
      <c r="G42" s="14">
        <v>171</v>
      </c>
      <c r="H42" s="14">
        <v>141</v>
      </c>
      <c r="I42" s="16">
        <v>929</v>
      </c>
      <c r="J42" s="17"/>
      <c r="K42" s="14"/>
      <c r="L42" s="14"/>
      <c r="M42" s="14"/>
      <c r="N42" s="14"/>
      <c r="O42" s="14"/>
      <c r="P42" s="14"/>
      <c r="Q42" s="16"/>
      <c r="R42" s="17"/>
      <c r="S42" s="18">
        <v>128</v>
      </c>
      <c r="T42" s="18">
        <v>197</v>
      </c>
      <c r="U42" s="18">
        <v>186</v>
      </c>
      <c r="V42" s="18">
        <v>173</v>
      </c>
      <c r="W42" s="18">
        <v>182</v>
      </c>
      <c r="X42" s="18">
        <v>188</v>
      </c>
      <c r="Y42" s="19">
        <f>SUM(S42:X42)</f>
        <v>1054</v>
      </c>
      <c r="Z42" s="18"/>
      <c r="AA42" s="18"/>
      <c r="AB42" s="18"/>
      <c r="AC42" s="18"/>
      <c r="AD42" s="18"/>
      <c r="AE42" s="18"/>
      <c r="AF42" s="19">
        <f>SUM(Z42:AE42)</f>
        <v>0</v>
      </c>
      <c r="AG42" s="20">
        <f>I42+Q42+Y42</f>
        <v>1983</v>
      </c>
      <c r="AH42" s="21">
        <f>SUM(I42+Q42+Y42)/12</f>
        <v>165.25</v>
      </c>
    </row>
    <row r="43" spans="1:34" ht="15">
      <c r="A43" s="33"/>
      <c r="B43" s="24" t="s">
        <v>20</v>
      </c>
      <c r="C43" s="25"/>
      <c r="D43" s="25"/>
      <c r="E43" s="25"/>
      <c r="F43" s="25"/>
      <c r="G43" s="25"/>
      <c r="H43" s="25"/>
      <c r="I43" s="26">
        <v>2824</v>
      </c>
      <c r="J43" s="27"/>
      <c r="K43" s="25"/>
      <c r="L43" s="25"/>
      <c r="M43" s="25"/>
      <c r="N43" s="25"/>
      <c r="O43" s="25"/>
      <c r="P43" s="25"/>
      <c r="Q43" s="26"/>
      <c r="R43" s="27"/>
      <c r="S43" s="25"/>
      <c r="T43" s="25"/>
      <c r="U43" s="25"/>
      <c r="V43" s="25"/>
      <c r="W43" s="25"/>
      <c r="X43" s="25"/>
      <c r="Y43" s="28">
        <f>Y40+Y41+Y42</f>
        <v>3110</v>
      </c>
      <c r="Z43" s="25"/>
      <c r="AA43" s="25"/>
      <c r="AB43" s="25"/>
      <c r="AC43" s="25"/>
      <c r="AD43" s="25"/>
      <c r="AE43" s="25"/>
      <c r="AF43" s="28">
        <f>AF40+AF41+AF42</f>
        <v>0</v>
      </c>
      <c r="AG43" s="28">
        <f>AG40+AG41+AG42</f>
        <v>5934</v>
      </c>
      <c r="AH43" s="29">
        <f>SUM(I43+Q43+Y43)/36</f>
        <v>164.83333333333334</v>
      </c>
    </row>
    <row r="44" spans="1:34" ht="15">
      <c r="A44" s="32"/>
      <c r="B44" s="13" t="s">
        <v>44</v>
      </c>
      <c r="C44" s="34">
        <v>248</v>
      </c>
      <c r="D44" s="15">
        <v>208</v>
      </c>
      <c r="E44" s="34">
        <v>246</v>
      </c>
      <c r="F44" s="14">
        <v>161</v>
      </c>
      <c r="G44" s="15">
        <v>194</v>
      </c>
      <c r="H44" s="14">
        <v>160</v>
      </c>
      <c r="I44" s="16">
        <v>1217</v>
      </c>
      <c r="J44" s="17"/>
      <c r="K44" s="18">
        <v>179</v>
      </c>
      <c r="L44" s="18">
        <v>150</v>
      </c>
      <c r="M44" s="18">
        <v>154</v>
      </c>
      <c r="N44" s="18">
        <v>163</v>
      </c>
      <c r="O44" s="18">
        <v>178</v>
      </c>
      <c r="P44" s="18">
        <v>127</v>
      </c>
      <c r="Q44" s="16">
        <v>951</v>
      </c>
      <c r="R44" s="17"/>
      <c r="S44" s="18"/>
      <c r="T44" s="18"/>
      <c r="U44" s="18"/>
      <c r="V44" s="18"/>
      <c r="W44" s="18"/>
      <c r="X44" s="18"/>
      <c r="Y44" s="19">
        <f>SUM(S44:X44)</f>
        <v>0</v>
      </c>
      <c r="Z44" s="18"/>
      <c r="AA44" s="18"/>
      <c r="AB44" s="18"/>
      <c r="AC44" s="18"/>
      <c r="AD44" s="18"/>
      <c r="AE44" s="18"/>
      <c r="AF44" s="19">
        <f>SUM(Z44:AE44)</f>
        <v>0</v>
      </c>
      <c r="AG44" s="20">
        <f>I44+Q44+Y44</f>
        <v>2168</v>
      </c>
      <c r="AH44" s="21">
        <f>SUM(I44+Q44+Y44)/12</f>
        <v>180.66666666666666</v>
      </c>
    </row>
    <row r="45" spans="1:34" ht="15">
      <c r="A45" s="35"/>
      <c r="B45" s="13" t="s">
        <v>45</v>
      </c>
      <c r="C45" s="14">
        <v>179</v>
      </c>
      <c r="D45" s="14">
        <v>142</v>
      </c>
      <c r="E45" s="14">
        <v>133</v>
      </c>
      <c r="F45" s="14">
        <v>147</v>
      </c>
      <c r="G45" s="14">
        <v>155</v>
      </c>
      <c r="H45" s="14">
        <v>148</v>
      </c>
      <c r="I45" s="16">
        <v>904</v>
      </c>
      <c r="J45" s="17"/>
      <c r="K45" s="18">
        <v>144</v>
      </c>
      <c r="L45" s="18">
        <v>171</v>
      </c>
      <c r="M45" s="18">
        <v>130</v>
      </c>
      <c r="N45" s="18">
        <v>184</v>
      </c>
      <c r="O45" s="18">
        <v>149</v>
      </c>
      <c r="P45" s="18">
        <v>178</v>
      </c>
      <c r="Q45" s="16">
        <v>956</v>
      </c>
      <c r="R45" s="17"/>
      <c r="S45" s="18"/>
      <c r="T45" s="18"/>
      <c r="U45" s="18"/>
      <c r="V45" s="18"/>
      <c r="W45" s="18"/>
      <c r="X45" s="18"/>
      <c r="Y45" s="19">
        <f>SUM(S45:X45)</f>
        <v>0</v>
      </c>
      <c r="Z45" s="18"/>
      <c r="AA45" s="18"/>
      <c r="AB45" s="18"/>
      <c r="AC45" s="18"/>
      <c r="AD45" s="18"/>
      <c r="AE45" s="18"/>
      <c r="AF45" s="19">
        <f>SUM(Z45:AE45)</f>
        <v>0</v>
      </c>
      <c r="AG45" s="20">
        <f>I45+Q45+Y45</f>
        <v>1860</v>
      </c>
      <c r="AH45" s="21">
        <f>SUM(I45+Q45+Y45)/12</f>
        <v>155</v>
      </c>
    </row>
    <row r="46" spans="1:34" ht="15">
      <c r="A46" s="32"/>
      <c r="B46" s="13" t="s">
        <v>46</v>
      </c>
      <c r="C46" s="14">
        <v>119</v>
      </c>
      <c r="D46" s="14">
        <v>163</v>
      </c>
      <c r="E46" s="14">
        <v>162</v>
      </c>
      <c r="F46" s="14">
        <v>139</v>
      </c>
      <c r="G46" s="14">
        <v>118</v>
      </c>
      <c r="H46" s="14">
        <v>127</v>
      </c>
      <c r="I46" s="16">
        <v>828</v>
      </c>
      <c r="J46" s="17"/>
      <c r="K46" s="18">
        <v>126</v>
      </c>
      <c r="L46" s="18">
        <v>152</v>
      </c>
      <c r="M46" s="18">
        <v>169</v>
      </c>
      <c r="N46" s="18">
        <v>159</v>
      </c>
      <c r="O46" s="18">
        <v>188</v>
      </c>
      <c r="P46" s="18">
        <v>186</v>
      </c>
      <c r="Q46" s="16">
        <v>980</v>
      </c>
      <c r="R46" s="17"/>
      <c r="S46" s="18"/>
      <c r="T46" s="18"/>
      <c r="U46" s="18"/>
      <c r="V46" s="18"/>
      <c r="W46" s="18"/>
      <c r="X46" s="18"/>
      <c r="Y46" s="19">
        <f>SUM(S46:X46)</f>
        <v>0</v>
      </c>
      <c r="Z46" s="18"/>
      <c r="AA46" s="18"/>
      <c r="AB46" s="18"/>
      <c r="AC46" s="18"/>
      <c r="AD46" s="18"/>
      <c r="AE46" s="18"/>
      <c r="AF46" s="19">
        <f>SUM(Z46:AE46)</f>
        <v>0</v>
      </c>
      <c r="AG46" s="20">
        <f>I46+Q46+Y46</f>
        <v>1808</v>
      </c>
      <c r="AH46" s="21">
        <f>SUM(I46+Q46+Y46)/12</f>
        <v>150.66666666666666</v>
      </c>
    </row>
    <row r="47" spans="1:34" ht="15">
      <c r="A47" s="33"/>
      <c r="B47" s="24" t="s">
        <v>12</v>
      </c>
      <c r="C47" s="25"/>
      <c r="D47" s="25"/>
      <c r="E47" s="25"/>
      <c r="F47" s="25"/>
      <c r="G47" s="25"/>
      <c r="H47" s="25"/>
      <c r="I47" s="26">
        <v>2949</v>
      </c>
      <c r="J47" s="27"/>
      <c r="K47" s="25"/>
      <c r="L47" s="25"/>
      <c r="M47" s="25"/>
      <c r="N47" s="25"/>
      <c r="O47" s="25"/>
      <c r="P47" s="25"/>
      <c r="Q47" s="26">
        <v>2887</v>
      </c>
      <c r="R47" s="27"/>
      <c r="S47" s="25"/>
      <c r="T47" s="25"/>
      <c r="U47" s="25"/>
      <c r="V47" s="25"/>
      <c r="W47" s="25"/>
      <c r="X47" s="25"/>
      <c r="Y47" s="28">
        <f>Y44+Y45+Y46</f>
        <v>0</v>
      </c>
      <c r="Z47" s="25"/>
      <c r="AA47" s="25"/>
      <c r="AB47" s="25"/>
      <c r="AC47" s="25"/>
      <c r="AD47" s="25"/>
      <c r="AE47" s="25"/>
      <c r="AF47" s="28">
        <f>AF44+AF45+AF46</f>
        <v>0</v>
      </c>
      <c r="AG47" s="28">
        <f>AG44+AG45+AG46</f>
        <v>5836</v>
      </c>
      <c r="AH47" s="29">
        <f>SUM(I47+Q47+Y47)/36</f>
        <v>162.11111111111111</v>
      </c>
    </row>
    <row r="48" spans="1:34" ht="15">
      <c r="A48" s="32"/>
      <c r="B48" s="30" t="s">
        <v>47</v>
      </c>
      <c r="C48" s="14">
        <v>171</v>
      </c>
      <c r="D48" s="14">
        <v>167</v>
      </c>
      <c r="E48" s="15">
        <v>190</v>
      </c>
      <c r="F48" s="15">
        <v>202</v>
      </c>
      <c r="G48" s="15">
        <v>212</v>
      </c>
      <c r="H48" s="14">
        <v>155</v>
      </c>
      <c r="I48" s="16">
        <v>1097</v>
      </c>
      <c r="J48" s="17"/>
      <c r="K48" s="18"/>
      <c r="L48" s="18"/>
      <c r="M48" s="18"/>
      <c r="N48" s="18"/>
      <c r="O48" s="18"/>
      <c r="P48" s="18"/>
      <c r="Q48" s="16"/>
      <c r="R48" s="17"/>
      <c r="S48" s="18">
        <v>154</v>
      </c>
      <c r="T48" s="18">
        <v>157</v>
      </c>
      <c r="U48" s="18">
        <v>127</v>
      </c>
      <c r="V48" s="18">
        <v>180</v>
      </c>
      <c r="W48" s="18">
        <v>155</v>
      </c>
      <c r="X48" s="18">
        <v>155</v>
      </c>
      <c r="Y48" s="19">
        <f>SUM(S48:X48)</f>
        <v>928</v>
      </c>
      <c r="Z48" s="18"/>
      <c r="AA48" s="18"/>
      <c r="AB48" s="18"/>
      <c r="AC48" s="18"/>
      <c r="AD48" s="18"/>
      <c r="AE48" s="18"/>
      <c r="AF48" s="19">
        <f>SUM(Z48:AE48)</f>
        <v>0</v>
      </c>
      <c r="AG48" s="20">
        <f>I48+Q48+Y48</f>
        <v>2025</v>
      </c>
      <c r="AH48" s="21">
        <f>SUM(I48+Q48+Y48)/12</f>
        <v>168.75</v>
      </c>
    </row>
    <row r="49" spans="1:34" ht="15">
      <c r="A49" s="32"/>
      <c r="B49" s="30" t="s">
        <v>48</v>
      </c>
      <c r="C49" s="14">
        <v>137</v>
      </c>
      <c r="D49" s="14">
        <v>141</v>
      </c>
      <c r="E49" s="14">
        <v>148</v>
      </c>
      <c r="F49" s="15">
        <v>212</v>
      </c>
      <c r="G49" s="14">
        <v>178</v>
      </c>
      <c r="H49" s="14">
        <v>129</v>
      </c>
      <c r="I49" s="16">
        <v>945</v>
      </c>
      <c r="J49" s="17"/>
      <c r="K49" s="14"/>
      <c r="L49" s="14"/>
      <c r="M49" s="14"/>
      <c r="N49" s="15"/>
      <c r="O49" s="14"/>
      <c r="P49" s="14"/>
      <c r="Q49" s="16"/>
      <c r="R49" s="17"/>
      <c r="S49" s="18">
        <v>156</v>
      </c>
      <c r="T49" s="18">
        <v>149</v>
      </c>
      <c r="U49" s="18">
        <v>146</v>
      </c>
      <c r="V49" s="18">
        <v>132</v>
      </c>
      <c r="W49" s="18">
        <v>137</v>
      </c>
      <c r="X49" s="18">
        <v>160</v>
      </c>
      <c r="Y49" s="19">
        <f>SUM(S49:X49)</f>
        <v>880</v>
      </c>
      <c r="Z49" s="18"/>
      <c r="AA49" s="18"/>
      <c r="AB49" s="18"/>
      <c r="AC49" s="18"/>
      <c r="AD49" s="18"/>
      <c r="AE49" s="18"/>
      <c r="AF49" s="19">
        <f>SUM(Z49:AE49)</f>
        <v>0</v>
      </c>
      <c r="AG49" s="20">
        <f>I49+Q49+Y49</f>
        <v>1825</v>
      </c>
      <c r="AH49" s="21">
        <f>SUM(I49+Q49+Y49)/12</f>
        <v>152.08333333333334</v>
      </c>
    </row>
    <row r="50" spans="1:34" ht="15">
      <c r="A50" s="32"/>
      <c r="B50" s="30" t="s">
        <v>49</v>
      </c>
      <c r="C50" s="14">
        <v>141</v>
      </c>
      <c r="D50" s="15">
        <v>190</v>
      </c>
      <c r="E50" s="14">
        <v>158</v>
      </c>
      <c r="F50" s="14">
        <v>120</v>
      </c>
      <c r="G50" s="14">
        <v>134</v>
      </c>
      <c r="H50" s="14">
        <v>134</v>
      </c>
      <c r="I50" s="16">
        <v>877</v>
      </c>
      <c r="J50" s="17"/>
      <c r="K50" s="18"/>
      <c r="L50" s="18"/>
      <c r="M50" s="18"/>
      <c r="N50" s="18"/>
      <c r="O50" s="18"/>
      <c r="P50" s="18"/>
      <c r="Q50" s="16"/>
      <c r="R50" s="17"/>
      <c r="S50" s="18">
        <v>172</v>
      </c>
      <c r="T50" s="18">
        <v>130</v>
      </c>
      <c r="U50" s="18">
        <v>122</v>
      </c>
      <c r="V50" s="18">
        <v>160</v>
      </c>
      <c r="W50" s="18">
        <v>194</v>
      </c>
      <c r="X50" s="18">
        <v>137</v>
      </c>
      <c r="Y50" s="19">
        <f>SUM(S50:X50)</f>
        <v>915</v>
      </c>
      <c r="Z50" s="18"/>
      <c r="AA50" s="18"/>
      <c r="AB50" s="18"/>
      <c r="AC50" s="18"/>
      <c r="AD50" s="18"/>
      <c r="AE50" s="18"/>
      <c r="AF50" s="19">
        <f>SUM(Z50:AE50)</f>
        <v>0</v>
      </c>
      <c r="AG50" s="20">
        <f>I50+Q50+Y50</f>
        <v>1792</v>
      </c>
      <c r="AH50" s="21">
        <f>SUM(I50+Q50+Y50)/12</f>
        <v>149.33333333333334</v>
      </c>
    </row>
    <row r="51" spans="1:34" ht="15">
      <c r="A51" s="33"/>
      <c r="B51" s="24" t="s">
        <v>24</v>
      </c>
      <c r="C51" s="25"/>
      <c r="D51" s="25"/>
      <c r="E51" s="25"/>
      <c r="F51" s="25"/>
      <c r="G51" s="25"/>
      <c r="H51" s="25"/>
      <c r="I51" s="26">
        <v>2919</v>
      </c>
      <c r="J51" s="27"/>
      <c r="K51" s="25"/>
      <c r="L51" s="25"/>
      <c r="M51" s="25"/>
      <c r="N51" s="25"/>
      <c r="O51" s="25"/>
      <c r="P51" s="25"/>
      <c r="Q51" s="26"/>
      <c r="R51" s="27"/>
      <c r="S51" s="25"/>
      <c r="T51" s="25"/>
      <c r="U51" s="25"/>
      <c r="V51" s="25"/>
      <c r="W51" s="25"/>
      <c r="X51" s="25"/>
      <c r="Y51" s="28">
        <f>Y48+Y49+Y50</f>
        <v>2723</v>
      </c>
      <c r="Z51" s="25"/>
      <c r="AA51" s="25"/>
      <c r="AB51" s="25"/>
      <c r="AC51" s="25"/>
      <c r="AD51" s="25"/>
      <c r="AE51" s="25"/>
      <c r="AF51" s="28">
        <f>AF48+AF49+AF50</f>
        <v>0</v>
      </c>
      <c r="AG51" s="28">
        <f>AG48+AG49+AG50</f>
        <v>5642</v>
      </c>
      <c r="AH51" s="29">
        <f>SUM(I51+Q51+Y51)/36</f>
        <v>156.72222222222223</v>
      </c>
    </row>
    <row r="52" spans="1:34" ht="15">
      <c r="A52" s="32"/>
      <c r="B52" s="30" t="s">
        <v>53</v>
      </c>
      <c r="C52" s="14"/>
      <c r="D52" s="14"/>
      <c r="E52" s="14"/>
      <c r="F52" s="14"/>
      <c r="G52" s="14"/>
      <c r="H52" s="14"/>
      <c r="I52" s="16"/>
      <c r="J52" s="17"/>
      <c r="K52" s="18">
        <v>164</v>
      </c>
      <c r="L52" s="18">
        <v>163</v>
      </c>
      <c r="M52" s="18">
        <v>209</v>
      </c>
      <c r="N52" s="18">
        <v>195</v>
      </c>
      <c r="O52" s="18">
        <v>121</v>
      </c>
      <c r="P52" s="18">
        <v>156</v>
      </c>
      <c r="Q52" s="16">
        <v>1008</v>
      </c>
      <c r="R52" s="17"/>
      <c r="S52" s="18"/>
      <c r="T52" s="18"/>
      <c r="U52" s="18"/>
      <c r="V52" s="18"/>
      <c r="W52" s="18"/>
      <c r="X52" s="18"/>
      <c r="Y52" s="19">
        <f>SUM(S52:X52)</f>
        <v>0</v>
      </c>
      <c r="Z52" s="18"/>
      <c r="AA52" s="18"/>
      <c r="AB52" s="18"/>
      <c r="AC52" s="18"/>
      <c r="AD52" s="18"/>
      <c r="AE52" s="18"/>
      <c r="AF52" s="19">
        <f>SUM(Z52:AE52)</f>
        <v>0</v>
      </c>
      <c r="AG52" s="20">
        <f>I52+Q52+Y52</f>
        <v>1008</v>
      </c>
      <c r="AH52" s="21">
        <f>SUM(I52+Q52+Y52)/6</f>
        <v>168</v>
      </c>
    </row>
    <row r="53" spans="1:34" ht="15">
      <c r="A53" s="32"/>
      <c r="B53" s="30" t="s">
        <v>54</v>
      </c>
      <c r="C53" s="14"/>
      <c r="D53" s="14"/>
      <c r="E53" s="14"/>
      <c r="F53" s="14"/>
      <c r="G53" s="14"/>
      <c r="H53" s="14"/>
      <c r="I53" s="16"/>
      <c r="J53" s="17"/>
      <c r="K53" s="18">
        <v>182</v>
      </c>
      <c r="L53" s="18">
        <v>169</v>
      </c>
      <c r="M53" s="18">
        <v>185</v>
      </c>
      <c r="N53" s="18">
        <v>153</v>
      </c>
      <c r="O53" s="18">
        <v>200</v>
      </c>
      <c r="P53" s="18">
        <v>181</v>
      </c>
      <c r="Q53" s="16">
        <v>1070</v>
      </c>
      <c r="R53" s="17"/>
      <c r="S53" s="18"/>
      <c r="T53" s="18"/>
      <c r="U53" s="18"/>
      <c r="V53" s="18"/>
      <c r="W53" s="18"/>
      <c r="X53" s="18"/>
      <c r="Y53" s="19">
        <f>SUM(S53:X53)</f>
        <v>0</v>
      </c>
      <c r="Z53" s="18"/>
      <c r="AA53" s="18"/>
      <c r="AB53" s="18"/>
      <c r="AC53" s="18"/>
      <c r="AD53" s="18"/>
      <c r="AE53" s="18"/>
      <c r="AF53" s="19">
        <f>SUM(Z53:AE53)</f>
        <v>0</v>
      </c>
      <c r="AG53" s="20">
        <f>I53+Q53+Y53</f>
        <v>1070</v>
      </c>
      <c r="AH53" s="21">
        <f>SUM(I53+Q53+Y53)/6</f>
        <v>178.33333333333334</v>
      </c>
    </row>
    <row r="54" spans="1:34" ht="15">
      <c r="A54" s="32"/>
      <c r="B54" s="30" t="s">
        <v>55</v>
      </c>
      <c r="C54" s="14"/>
      <c r="D54" s="14"/>
      <c r="E54" s="14"/>
      <c r="F54" s="14"/>
      <c r="G54" s="15"/>
      <c r="H54" s="14"/>
      <c r="I54" s="16"/>
      <c r="J54" s="17"/>
      <c r="K54" s="18">
        <v>209</v>
      </c>
      <c r="L54" s="18">
        <v>182</v>
      </c>
      <c r="M54" s="18">
        <v>167</v>
      </c>
      <c r="N54" s="18">
        <v>223</v>
      </c>
      <c r="O54" s="18">
        <v>199</v>
      </c>
      <c r="P54" s="18">
        <v>177</v>
      </c>
      <c r="Q54" s="16">
        <v>1157</v>
      </c>
      <c r="R54" s="17"/>
      <c r="S54" s="18"/>
      <c r="T54" s="18"/>
      <c r="U54" s="18"/>
      <c r="V54" s="18"/>
      <c r="W54" s="18"/>
      <c r="X54" s="18"/>
      <c r="Y54" s="19">
        <f>SUM(S54:X54)</f>
        <v>0</v>
      </c>
      <c r="Z54" s="18"/>
      <c r="AA54" s="18"/>
      <c r="AB54" s="18"/>
      <c r="AC54" s="18"/>
      <c r="AD54" s="18"/>
      <c r="AE54" s="18"/>
      <c r="AF54" s="19">
        <f>SUM(Z54:AE54)</f>
        <v>0</v>
      </c>
      <c r="AG54" s="20">
        <f>I54+Q54+Y54</f>
        <v>1157</v>
      </c>
      <c r="AH54" s="21">
        <f>SUM(I54+Q54+Y54)/6</f>
        <v>192.83333333333334</v>
      </c>
    </row>
    <row r="55" spans="1:34" ht="15">
      <c r="A55" s="33"/>
      <c r="B55" s="24" t="s">
        <v>36</v>
      </c>
      <c r="C55" s="25"/>
      <c r="D55" s="25"/>
      <c r="E55" s="25"/>
      <c r="F55" s="25"/>
      <c r="G55" s="25"/>
      <c r="H55" s="25"/>
      <c r="I55" s="26"/>
      <c r="J55" s="27"/>
      <c r="K55" s="25"/>
      <c r="L55" s="25"/>
      <c r="M55" s="25"/>
      <c r="N55" s="25"/>
      <c r="O55" s="25"/>
      <c r="P55" s="25"/>
      <c r="Q55" s="26">
        <v>3235</v>
      </c>
      <c r="R55" s="27"/>
      <c r="S55" s="25"/>
      <c r="T55" s="25"/>
      <c r="U55" s="25"/>
      <c r="V55" s="25"/>
      <c r="W55" s="25"/>
      <c r="X55" s="25"/>
      <c r="Y55" s="28">
        <f>Y52+Y53+Y54</f>
        <v>0</v>
      </c>
      <c r="Z55" s="25"/>
      <c r="AA55" s="25"/>
      <c r="AB55" s="25"/>
      <c r="AC55" s="25"/>
      <c r="AD55" s="25"/>
      <c r="AE55" s="25"/>
      <c r="AF55" s="28">
        <f>AF52+AF53+AF54</f>
        <v>0</v>
      </c>
      <c r="AG55" s="28">
        <f>AG52+AG53+AG54</f>
        <v>3235</v>
      </c>
      <c r="AH55" s="29">
        <f>SUM(I55+Q55+Y55)/18</f>
        <v>179.72222222222223</v>
      </c>
    </row>
    <row r="56" spans="1:34" ht="15">
      <c r="A56" s="32"/>
      <c r="B56" s="30" t="s">
        <v>56</v>
      </c>
      <c r="C56" s="15">
        <v>208</v>
      </c>
      <c r="D56" s="14">
        <v>180</v>
      </c>
      <c r="E56" s="14">
        <v>171</v>
      </c>
      <c r="F56" s="14">
        <v>170</v>
      </c>
      <c r="G56" s="15">
        <v>222</v>
      </c>
      <c r="H56" s="14">
        <v>156</v>
      </c>
      <c r="I56" s="16">
        <v>1107</v>
      </c>
      <c r="J56" s="17"/>
      <c r="K56" s="18"/>
      <c r="L56" s="18"/>
      <c r="M56" s="18"/>
      <c r="N56" s="18"/>
      <c r="O56" s="18"/>
      <c r="P56" s="18"/>
      <c r="Q56" s="16"/>
      <c r="R56" s="17"/>
      <c r="S56" s="18"/>
      <c r="T56" s="18"/>
      <c r="U56" s="18"/>
      <c r="V56" s="18"/>
      <c r="W56" s="18"/>
      <c r="X56" s="18"/>
      <c r="Y56" s="19">
        <f>SUM(S56:X56)</f>
        <v>0</v>
      </c>
      <c r="Z56" s="18"/>
      <c r="AA56" s="18"/>
      <c r="AB56" s="18"/>
      <c r="AC56" s="18"/>
      <c r="AD56" s="18"/>
      <c r="AE56" s="18"/>
      <c r="AF56" s="19">
        <f>SUM(Z56:AE56)</f>
        <v>0</v>
      </c>
      <c r="AG56" s="20">
        <f>I56+Q56+Y56</f>
        <v>1107</v>
      </c>
      <c r="AH56" s="21">
        <f>SUM(I56+Q56+Y56)/6</f>
        <v>184.5</v>
      </c>
    </row>
    <row r="57" spans="1:34" ht="15">
      <c r="A57" s="32"/>
      <c r="B57" s="30" t="s">
        <v>57</v>
      </c>
      <c r="C57" s="14">
        <v>144</v>
      </c>
      <c r="D57" s="14">
        <v>160</v>
      </c>
      <c r="E57" s="14">
        <v>170</v>
      </c>
      <c r="F57" s="14">
        <v>155</v>
      </c>
      <c r="G57" s="14">
        <v>135</v>
      </c>
      <c r="H57" s="15">
        <v>191</v>
      </c>
      <c r="I57" s="16">
        <v>955</v>
      </c>
      <c r="J57" s="17"/>
      <c r="K57" s="18"/>
      <c r="L57" s="18"/>
      <c r="M57" s="18"/>
      <c r="N57" s="18"/>
      <c r="O57" s="18"/>
      <c r="P57" s="18"/>
      <c r="Q57" s="16"/>
      <c r="R57" s="17"/>
      <c r="S57" s="18"/>
      <c r="T57" s="18"/>
      <c r="U57" s="18"/>
      <c r="V57" s="18"/>
      <c r="W57" s="18"/>
      <c r="X57" s="18"/>
      <c r="Y57" s="19">
        <f>SUM(S57:X57)</f>
        <v>0</v>
      </c>
      <c r="Z57" s="18"/>
      <c r="AA57" s="18"/>
      <c r="AB57" s="18"/>
      <c r="AC57" s="18"/>
      <c r="AD57" s="18"/>
      <c r="AE57" s="18"/>
      <c r="AF57" s="19">
        <f>SUM(Z57:AE57)</f>
        <v>0</v>
      </c>
      <c r="AG57" s="20">
        <f>I57+Q57+Y57</f>
        <v>955</v>
      </c>
      <c r="AH57" s="21">
        <f>SUM(I57+Q57+Y57)/6</f>
        <v>159.16666666666666</v>
      </c>
    </row>
    <row r="58" spans="1:34" ht="15">
      <c r="A58" s="32"/>
      <c r="B58" s="30" t="s">
        <v>58</v>
      </c>
      <c r="C58" s="14">
        <v>154</v>
      </c>
      <c r="D58" s="14">
        <v>167</v>
      </c>
      <c r="E58" s="15">
        <v>201</v>
      </c>
      <c r="F58" s="14">
        <v>184</v>
      </c>
      <c r="G58" s="14">
        <v>173</v>
      </c>
      <c r="H58" s="14">
        <v>149</v>
      </c>
      <c r="I58" s="16">
        <v>1028</v>
      </c>
      <c r="J58" s="17"/>
      <c r="K58" s="36"/>
      <c r="L58" s="36"/>
      <c r="M58" s="37"/>
      <c r="N58" s="36"/>
      <c r="O58" s="36"/>
      <c r="P58" s="36"/>
      <c r="Q58" s="16"/>
      <c r="R58" s="17"/>
      <c r="S58" s="36"/>
      <c r="T58" s="36"/>
      <c r="U58" s="37"/>
      <c r="V58" s="36"/>
      <c r="W58" s="36"/>
      <c r="X58" s="36"/>
      <c r="Y58" s="19">
        <f>SUM(S58:X58)</f>
        <v>0</v>
      </c>
      <c r="Z58" s="36"/>
      <c r="AA58" s="36"/>
      <c r="AB58" s="37"/>
      <c r="AC58" s="36"/>
      <c r="AD58" s="36"/>
      <c r="AE58" s="36"/>
      <c r="AF58" s="19">
        <f>SUM(Z58:AE58)</f>
        <v>0</v>
      </c>
      <c r="AG58" s="20">
        <f>I58+Q58+Y58</f>
        <v>1028</v>
      </c>
      <c r="AH58" s="21">
        <f>SUM(I58+Q58+Y58)/6</f>
        <v>171.33333333333334</v>
      </c>
    </row>
    <row r="59" spans="1:34" ht="15">
      <c r="A59" s="33"/>
      <c r="B59" s="24" t="s">
        <v>43</v>
      </c>
      <c r="C59" s="25"/>
      <c r="D59" s="25"/>
      <c r="E59" s="25"/>
      <c r="F59" s="25"/>
      <c r="G59" s="25"/>
      <c r="H59" s="25"/>
      <c r="I59" s="26">
        <v>3090</v>
      </c>
      <c r="J59" s="27"/>
      <c r="K59" s="38"/>
      <c r="L59" s="38"/>
      <c r="M59" s="38"/>
      <c r="N59" s="38"/>
      <c r="O59" s="38"/>
      <c r="P59" s="38"/>
      <c r="Q59" s="26"/>
      <c r="R59" s="27"/>
      <c r="S59" s="38"/>
      <c r="T59" s="38"/>
      <c r="U59" s="38"/>
      <c r="V59" s="38"/>
      <c r="W59" s="38"/>
      <c r="X59" s="38"/>
      <c r="Y59" s="28">
        <f>Y56+Y57+Y58</f>
        <v>0</v>
      </c>
      <c r="Z59" s="38"/>
      <c r="AA59" s="38"/>
      <c r="AB59" s="38"/>
      <c r="AC59" s="38"/>
      <c r="AD59" s="38"/>
      <c r="AE59" s="38"/>
      <c r="AF59" s="28">
        <f>AF56+AF57+AF58</f>
        <v>0</v>
      </c>
      <c r="AG59" s="28">
        <f>AG56+AG57+AG58</f>
        <v>3090</v>
      </c>
      <c r="AH59" s="29">
        <f>SUM(I59+Q59+Y59)/18</f>
        <v>171.66666666666666</v>
      </c>
    </row>
    <row r="60" spans="1:34" ht="15">
      <c r="A60" s="22"/>
      <c r="B60" s="30" t="s">
        <v>59</v>
      </c>
      <c r="C60" s="14"/>
      <c r="D60" s="14"/>
      <c r="E60" s="14"/>
      <c r="F60" s="14"/>
      <c r="G60" s="14"/>
      <c r="H60" s="14"/>
      <c r="I60" s="16"/>
      <c r="J60" s="17"/>
      <c r="K60" s="18">
        <v>145</v>
      </c>
      <c r="L60" s="18">
        <v>138</v>
      </c>
      <c r="M60" s="18">
        <v>160</v>
      </c>
      <c r="N60" s="18">
        <v>168</v>
      </c>
      <c r="O60" s="18">
        <v>135</v>
      </c>
      <c r="P60" s="18">
        <v>148</v>
      </c>
      <c r="Q60" s="16">
        <v>894</v>
      </c>
      <c r="R60" s="17"/>
      <c r="S60" s="18"/>
      <c r="T60" s="18"/>
      <c r="U60" s="18"/>
      <c r="V60" s="18"/>
      <c r="W60" s="18"/>
      <c r="X60" s="18"/>
      <c r="Y60" s="19">
        <f>SUM(S60:X60)</f>
        <v>0</v>
      </c>
      <c r="Z60" s="18"/>
      <c r="AA60" s="18"/>
      <c r="AB60" s="18"/>
      <c r="AC60" s="18"/>
      <c r="AD60" s="18"/>
      <c r="AE60" s="18"/>
      <c r="AF60" s="19">
        <f>SUM(Z60:AE60)</f>
        <v>0</v>
      </c>
      <c r="AG60" s="20">
        <f>I60+Q60+Y60</f>
        <v>894</v>
      </c>
      <c r="AH60" s="21">
        <f>SUM(I60+Q60+Y60)/6</f>
        <v>149</v>
      </c>
    </row>
    <row r="61" spans="1:34" ht="15">
      <c r="A61" s="22"/>
      <c r="B61" s="30" t="s">
        <v>60</v>
      </c>
      <c r="C61" s="14"/>
      <c r="D61" s="14"/>
      <c r="E61" s="14"/>
      <c r="F61" s="14"/>
      <c r="G61" s="14"/>
      <c r="H61" s="14"/>
      <c r="I61" s="16"/>
      <c r="J61" s="17"/>
      <c r="K61" s="18">
        <v>210</v>
      </c>
      <c r="L61" s="18">
        <v>170</v>
      </c>
      <c r="M61" s="18">
        <v>151</v>
      </c>
      <c r="N61" s="18">
        <v>190</v>
      </c>
      <c r="O61" s="18">
        <v>127</v>
      </c>
      <c r="P61" s="18">
        <v>146</v>
      </c>
      <c r="Q61" s="16">
        <v>994</v>
      </c>
      <c r="R61" s="17"/>
      <c r="S61" s="18"/>
      <c r="T61" s="18"/>
      <c r="U61" s="18"/>
      <c r="V61" s="18"/>
      <c r="W61" s="18"/>
      <c r="X61" s="18"/>
      <c r="Y61" s="19">
        <f>SUM(S61:X61)</f>
        <v>0</v>
      </c>
      <c r="Z61" s="18"/>
      <c r="AA61" s="18"/>
      <c r="AB61" s="18"/>
      <c r="AC61" s="18"/>
      <c r="AD61" s="18"/>
      <c r="AE61" s="18"/>
      <c r="AF61" s="19">
        <f>SUM(Z61:AE61)</f>
        <v>0</v>
      </c>
      <c r="AG61" s="20">
        <f>I61+Q61+Y61</f>
        <v>994</v>
      </c>
      <c r="AH61" s="21">
        <f>SUM(I61+Q61+Y61)/6</f>
        <v>165.66666666666666</v>
      </c>
    </row>
    <row r="62" spans="1:34" ht="15">
      <c r="A62" s="22"/>
      <c r="B62" s="30" t="s">
        <v>61</v>
      </c>
      <c r="C62" s="14"/>
      <c r="D62" s="14"/>
      <c r="E62" s="14"/>
      <c r="F62" s="14"/>
      <c r="G62" s="15"/>
      <c r="H62" s="14"/>
      <c r="I62" s="16"/>
      <c r="J62" s="17"/>
      <c r="K62" s="18">
        <v>159</v>
      </c>
      <c r="L62" s="18">
        <v>178</v>
      </c>
      <c r="M62" s="18">
        <v>148</v>
      </c>
      <c r="N62" s="18">
        <v>173</v>
      </c>
      <c r="O62" s="18">
        <v>176</v>
      </c>
      <c r="P62" s="18">
        <v>165</v>
      </c>
      <c r="Q62" s="16">
        <v>999</v>
      </c>
      <c r="R62" s="17"/>
      <c r="S62" s="18"/>
      <c r="T62" s="18"/>
      <c r="U62" s="18"/>
      <c r="V62" s="18"/>
      <c r="W62" s="18"/>
      <c r="X62" s="18"/>
      <c r="Y62" s="19">
        <f>SUM(S62:X62)</f>
        <v>0</v>
      </c>
      <c r="Z62" s="18"/>
      <c r="AA62" s="18"/>
      <c r="AB62" s="18"/>
      <c r="AC62" s="18"/>
      <c r="AD62" s="18"/>
      <c r="AE62" s="18"/>
      <c r="AF62" s="19">
        <f>SUM(Z62:AE62)</f>
        <v>0</v>
      </c>
      <c r="AG62" s="20">
        <f>I62+Q62+Y62</f>
        <v>999</v>
      </c>
      <c r="AH62" s="21">
        <f>SUM(I62+Q62+Y62)/6</f>
        <v>166.5</v>
      </c>
    </row>
    <row r="63" spans="1:34" ht="15">
      <c r="A63" s="31"/>
      <c r="B63" s="24" t="s">
        <v>62</v>
      </c>
      <c r="C63" s="25"/>
      <c r="D63" s="25"/>
      <c r="E63" s="25"/>
      <c r="F63" s="25"/>
      <c r="G63" s="25"/>
      <c r="H63" s="25"/>
      <c r="I63" s="26"/>
      <c r="J63" s="27"/>
      <c r="K63" s="25"/>
      <c r="L63" s="25"/>
      <c r="M63" s="25"/>
      <c r="N63" s="25"/>
      <c r="O63" s="25"/>
      <c r="P63" s="25"/>
      <c r="Q63" s="26">
        <v>2887</v>
      </c>
      <c r="R63" s="27"/>
      <c r="S63" s="25"/>
      <c r="T63" s="25"/>
      <c r="U63" s="25"/>
      <c r="V63" s="25"/>
      <c r="W63" s="25"/>
      <c r="X63" s="25"/>
      <c r="Y63" s="28">
        <f>Y60+Y61+Y62</f>
        <v>0</v>
      </c>
      <c r="Z63" s="25"/>
      <c r="AA63" s="25"/>
      <c r="AB63" s="25"/>
      <c r="AC63" s="25"/>
      <c r="AD63" s="25"/>
      <c r="AE63" s="25"/>
      <c r="AF63" s="28">
        <f>AF60+AF61+AF62</f>
        <v>0</v>
      </c>
      <c r="AG63" s="28">
        <f>AG60+AG61+AG62</f>
        <v>2887</v>
      </c>
      <c r="AH63" s="29">
        <f>SUM(I63+Q63+Y63)/18</f>
        <v>160.38888888888889</v>
      </c>
    </row>
    <row r="64" spans="1:34" ht="15">
      <c r="A64" s="22"/>
      <c r="B64" s="30" t="s">
        <v>63</v>
      </c>
      <c r="C64" s="14"/>
      <c r="D64" s="14"/>
      <c r="E64" s="14"/>
      <c r="F64" s="14"/>
      <c r="G64" s="14"/>
      <c r="H64" s="14"/>
      <c r="I64" s="16"/>
      <c r="J64" s="17"/>
      <c r="K64" s="18">
        <v>142</v>
      </c>
      <c r="L64" s="18">
        <v>102</v>
      </c>
      <c r="M64" s="18">
        <v>144</v>
      </c>
      <c r="N64" s="18">
        <v>177</v>
      </c>
      <c r="O64" s="18">
        <v>148</v>
      </c>
      <c r="P64" s="18">
        <v>176</v>
      </c>
      <c r="Q64" s="16">
        <v>889</v>
      </c>
      <c r="R64" s="17"/>
      <c r="S64" s="18"/>
      <c r="T64" s="18"/>
      <c r="U64" s="18"/>
      <c r="V64" s="18"/>
      <c r="W64" s="18"/>
      <c r="X64" s="18"/>
      <c r="Y64" s="19">
        <f>SUM(S64:X64)</f>
        <v>0</v>
      </c>
      <c r="Z64" s="18"/>
      <c r="AA64" s="18"/>
      <c r="AB64" s="18"/>
      <c r="AC64" s="18"/>
      <c r="AD64" s="18"/>
      <c r="AE64" s="18"/>
      <c r="AF64" s="19">
        <f>SUM(Z64:AE64)</f>
        <v>0</v>
      </c>
      <c r="AG64" s="20">
        <f>I64+Q64+Y64</f>
        <v>889</v>
      </c>
      <c r="AH64" s="21">
        <f aca="true" t="shared" si="0" ref="AH64:AH70">SUM(I64+Q64+Y64)/6</f>
        <v>148.16666666666666</v>
      </c>
    </row>
    <row r="65" spans="1:34" ht="15">
      <c r="A65" s="22"/>
      <c r="B65" s="30" t="s">
        <v>64</v>
      </c>
      <c r="C65" s="14"/>
      <c r="D65" s="14"/>
      <c r="E65" s="14"/>
      <c r="F65" s="14"/>
      <c r="G65" s="14"/>
      <c r="H65" s="14"/>
      <c r="I65" s="16"/>
      <c r="J65" s="17"/>
      <c r="K65" s="18">
        <v>211</v>
      </c>
      <c r="L65" s="18">
        <v>199</v>
      </c>
      <c r="M65" s="18">
        <v>120</v>
      </c>
      <c r="N65" s="18">
        <v>171</v>
      </c>
      <c r="O65" s="18">
        <v>181</v>
      </c>
      <c r="P65" s="18">
        <v>148</v>
      </c>
      <c r="Q65" s="16">
        <v>1030</v>
      </c>
      <c r="R65" s="17"/>
      <c r="S65" s="18"/>
      <c r="T65" s="18"/>
      <c r="U65" s="18"/>
      <c r="V65" s="18"/>
      <c r="W65" s="18"/>
      <c r="X65" s="18"/>
      <c r="Y65" s="19">
        <f>SUM(S65:X65)</f>
        <v>0</v>
      </c>
      <c r="Z65" s="18"/>
      <c r="AA65" s="18"/>
      <c r="AB65" s="18"/>
      <c r="AC65" s="18"/>
      <c r="AD65" s="18"/>
      <c r="AE65" s="18"/>
      <c r="AF65" s="19">
        <f>SUM(Z65:AE65)</f>
        <v>0</v>
      </c>
      <c r="AG65" s="20">
        <f>I65+Q65+Y65</f>
        <v>1030</v>
      </c>
      <c r="AH65" s="21">
        <f t="shared" si="0"/>
        <v>171.66666666666666</v>
      </c>
    </row>
    <row r="66" spans="1:34" ht="15">
      <c r="A66" s="22"/>
      <c r="B66" s="30" t="s">
        <v>65</v>
      </c>
      <c r="C66" s="14"/>
      <c r="D66" s="14"/>
      <c r="E66" s="14"/>
      <c r="F66" s="14"/>
      <c r="G66" s="15"/>
      <c r="H66" s="14"/>
      <c r="I66" s="16"/>
      <c r="J66" s="17"/>
      <c r="K66" s="18">
        <v>140</v>
      </c>
      <c r="L66" s="18">
        <v>158</v>
      </c>
      <c r="M66" s="18">
        <v>115</v>
      </c>
      <c r="N66" s="18">
        <v>133</v>
      </c>
      <c r="O66" s="18">
        <v>180</v>
      </c>
      <c r="P66" s="18">
        <v>152</v>
      </c>
      <c r="Q66" s="16">
        <v>878</v>
      </c>
      <c r="R66" s="17"/>
      <c r="S66" s="18"/>
      <c r="T66" s="18"/>
      <c r="U66" s="18"/>
      <c r="V66" s="18"/>
      <c r="W66" s="18"/>
      <c r="X66" s="18"/>
      <c r="Y66" s="19">
        <f>SUM(S66:X66)</f>
        <v>0</v>
      </c>
      <c r="Z66" s="18"/>
      <c r="AA66" s="18"/>
      <c r="AB66" s="18"/>
      <c r="AC66" s="18"/>
      <c r="AD66" s="18"/>
      <c r="AE66" s="18"/>
      <c r="AF66" s="19">
        <f>SUM(Z66:AE66)</f>
        <v>0</v>
      </c>
      <c r="AG66" s="20">
        <f>I66+Q66+Y66</f>
        <v>878</v>
      </c>
      <c r="AH66" s="21">
        <f t="shared" si="0"/>
        <v>146.33333333333334</v>
      </c>
    </row>
    <row r="67" spans="1:34" ht="15">
      <c r="A67" s="31"/>
      <c r="B67" s="24" t="s">
        <v>66</v>
      </c>
      <c r="C67" s="25"/>
      <c r="D67" s="25"/>
      <c r="E67" s="25"/>
      <c r="F67" s="25"/>
      <c r="G67" s="25"/>
      <c r="H67" s="25"/>
      <c r="I67" s="26"/>
      <c r="J67" s="27"/>
      <c r="K67" s="25"/>
      <c r="L67" s="25"/>
      <c r="M67" s="25"/>
      <c r="N67" s="25"/>
      <c r="O67" s="25"/>
      <c r="P67" s="25"/>
      <c r="Q67" s="26">
        <v>2797</v>
      </c>
      <c r="R67" s="27"/>
      <c r="S67" s="25"/>
      <c r="T67" s="25"/>
      <c r="U67" s="25"/>
      <c r="V67" s="25"/>
      <c r="W67" s="25"/>
      <c r="X67" s="25"/>
      <c r="Y67" s="28">
        <f>Y64+Y65+Y66</f>
        <v>0</v>
      </c>
      <c r="Z67" s="25"/>
      <c r="AA67" s="25"/>
      <c r="AB67" s="25"/>
      <c r="AC67" s="25"/>
      <c r="AD67" s="25"/>
      <c r="AE67" s="25"/>
      <c r="AF67" s="28">
        <f>AF64+AF65+AF66</f>
        <v>0</v>
      </c>
      <c r="AG67" s="28">
        <f>AG64+AG65+AG66</f>
        <v>2797</v>
      </c>
      <c r="AH67" s="29">
        <f>SUM(I67+Q67+Y67)/18</f>
        <v>155.38888888888889</v>
      </c>
    </row>
    <row r="68" spans="1:34" ht="15">
      <c r="A68" s="22"/>
      <c r="B68" s="30" t="s">
        <v>67</v>
      </c>
      <c r="C68" s="14">
        <v>162</v>
      </c>
      <c r="D68" s="14">
        <v>122</v>
      </c>
      <c r="E68" s="14">
        <v>152</v>
      </c>
      <c r="F68" s="14">
        <v>128</v>
      </c>
      <c r="G68" s="14">
        <v>93</v>
      </c>
      <c r="H68" s="14">
        <v>97</v>
      </c>
      <c r="I68" s="16">
        <v>754</v>
      </c>
      <c r="J68" s="17"/>
      <c r="K68" s="14"/>
      <c r="L68" s="14"/>
      <c r="M68" s="14"/>
      <c r="N68" s="14"/>
      <c r="O68" s="14"/>
      <c r="P68" s="14"/>
      <c r="Q68" s="16"/>
      <c r="R68" s="17"/>
      <c r="S68" s="14"/>
      <c r="T68" s="14"/>
      <c r="U68" s="14"/>
      <c r="V68" s="14"/>
      <c r="W68" s="14"/>
      <c r="X68" s="14"/>
      <c r="Y68" s="19">
        <f>SUM(S68:X68)</f>
        <v>0</v>
      </c>
      <c r="Z68" s="14"/>
      <c r="AA68" s="14"/>
      <c r="AB68" s="14"/>
      <c r="AC68" s="14"/>
      <c r="AD68" s="14"/>
      <c r="AE68" s="14"/>
      <c r="AF68" s="19">
        <f>SUM(Z68:AE68)</f>
        <v>0</v>
      </c>
      <c r="AG68" s="20">
        <f>I68+Q68+Y68</f>
        <v>754</v>
      </c>
      <c r="AH68" s="21">
        <f>SUM(I68+Q68+Y68)/6</f>
        <v>125.66666666666667</v>
      </c>
    </row>
    <row r="69" spans="1:34" ht="15">
      <c r="A69" s="22"/>
      <c r="B69" s="30" t="s">
        <v>68</v>
      </c>
      <c r="C69" s="14">
        <v>110</v>
      </c>
      <c r="D69" s="14">
        <v>147</v>
      </c>
      <c r="E69" s="14">
        <v>142</v>
      </c>
      <c r="F69" s="14">
        <v>143</v>
      </c>
      <c r="G69" s="14">
        <v>158</v>
      </c>
      <c r="H69" s="14">
        <v>148</v>
      </c>
      <c r="I69" s="16">
        <v>848</v>
      </c>
      <c r="J69" s="17"/>
      <c r="K69" s="14"/>
      <c r="L69" s="14"/>
      <c r="M69" s="14"/>
      <c r="N69" s="14"/>
      <c r="O69" s="14"/>
      <c r="P69" s="14"/>
      <c r="Q69" s="16"/>
      <c r="R69" s="17"/>
      <c r="S69" s="14"/>
      <c r="T69" s="14"/>
      <c r="U69" s="14"/>
      <c r="V69" s="14"/>
      <c r="W69" s="14"/>
      <c r="X69" s="14"/>
      <c r="Y69" s="19">
        <f>SUM(S69:X69)</f>
        <v>0</v>
      </c>
      <c r="Z69" s="14"/>
      <c r="AA69" s="14"/>
      <c r="AB69" s="14"/>
      <c r="AC69" s="14"/>
      <c r="AD69" s="14"/>
      <c r="AE69" s="14"/>
      <c r="AF69" s="19">
        <f>SUM(Z69:AE69)</f>
        <v>0</v>
      </c>
      <c r="AG69" s="20">
        <f>I69+Q69+Y69</f>
        <v>848</v>
      </c>
      <c r="AH69" s="21">
        <f t="shared" si="0"/>
        <v>141.33333333333334</v>
      </c>
    </row>
    <row r="70" spans="1:34" ht="15">
      <c r="A70" s="22"/>
      <c r="B70" s="30" t="s">
        <v>69</v>
      </c>
      <c r="C70" s="14">
        <v>186</v>
      </c>
      <c r="D70" s="14">
        <v>152</v>
      </c>
      <c r="E70" s="14">
        <v>135</v>
      </c>
      <c r="F70" s="14">
        <v>148</v>
      </c>
      <c r="G70" s="15">
        <v>202</v>
      </c>
      <c r="H70" s="14">
        <v>135</v>
      </c>
      <c r="I70" s="16">
        <v>958</v>
      </c>
      <c r="J70" s="17"/>
      <c r="K70" s="18"/>
      <c r="L70" s="18"/>
      <c r="M70" s="18"/>
      <c r="N70" s="18"/>
      <c r="O70" s="18"/>
      <c r="P70" s="18"/>
      <c r="Q70" s="16"/>
      <c r="R70" s="17"/>
      <c r="S70" s="18"/>
      <c r="T70" s="18"/>
      <c r="U70" s="18"/>
      <c r="V70" s="18"/>
      <c r="W70" s="18"/>
      <c r="X70" s="18"/>
      <c r="Y70" s="19">
        <f>SUM(S70:X70)</f>
        <v>0</v>
      </c>
      <c r="Z70" s="18"/>
      <c r="AA70" s="18"/>
      <c r="AB70" s="18"/>
      <c r="AC70" s="18"/>
      <c r="AD70" s="18"/>
      <c r="AE70" s="18"/>
      <c r="AF70" s="19">
        <f>SUM(Z70:AE70)</f>
        <v>0</v>
      </c>
      <c r="AG70" s="20">
        <f>I70+Q70+Y70</f>
        <v>958</v>
      </c>
      <c r="AH70" s="21">
        <f t="shared" si="0"/>
        <v>159.66666666666666</v>
      </c>
    </row>
    <row r="71" spans="1:34" ht="15">
      <c r="A71" s="31"/>
      <c r="B71" s="24" t="s">
        <v>70</v>
      </c>
      <c r="C71" s="25"/>
      <c r="D71" s="25"/>
      <c r="E71" s="25"/>
      <c r="F71" s="25"/>
      <c r="G71" s="25"/>
      <c r="H71" s="25"/>
      <c r="I71" s="26">
        <v>2560</v>
      </c>
      <c r="J71" s="27"/>
      <c r="K71" s="25"/>
      <c r="L71" s="25"/>
      <c r="M71" s="25"/>
      <c r="N71" s="25"/>
      <c r="O71" s="25"/>
      <c r="P71" s="25"/>
      <c r="Q71" s="26"/>
      <c r="R71" s="27"/>
      <c r="S71" s="25"/>
      <c r="T71" s="25"/>
      <c r="U71" s="25"/>
      <c r="V71" s="25"/>
      <c r="W71" s="25"/>
      <c r="X71" s="25"/>
      <c r="Y71" s="28">
        <f>Y68+Y69+Y70</f>
        <v>0</v>
      </c>
      <c r="Z71" s="25"/>
      <c r="AA71" s="25"/>
      <c r="AB71" s="25"/>
      <c r="AC71" s="25"/>
      <c r="AD71" s="25"/>
      <c r="AE71" s="25"/>
      <c r="AF71" s="28">
        <f>AF68+AF69+AF70</f>
        <v>0</v>
      </c>
      <c r="AG71" s="28">
        <f>AG68+AG69+AG70</f>
        <v>2560</v>
      </c>
      <c r="AH71" s="29">
        <f>SUM(I71+Q71+Y71)/18</f>
        <v>142.22222222222223</v>
      </c>
    </row>
  </sheetData>
  <sheetProtection/>
  <mergeCells count="5">
    <mergeCell ref="A1:AH1"/>
    <mergeCell ref="C2:I2"/>
    <mergeCell ref="K2:Q2"/>
    <mergeCell ref="S2:Y2"/>
    <mergeCell ref="Z2:AF2"/>
  </mergeCells>
  <conditionalFormatting sqref="K64:P66 K70:P70 S64:X66 S70:X70 K60:P62 S60:X62 K56:P57 S56:X57 K52:P54 S52:X54 Z64:AE66 Z70:AE70 Z60:AE62 Z56:AE57 Z52:AE54 K36:P38 S36:X38 Z36:AE38 K48:P48 K50:P50 S48:X48 S50:X50 K44:P46 S44:X46 Z48:AE48 Z50:AE50 Z44:AE46 K40:P41 S40:X41 Z40:AE41 K32:P34 S32:X34 Z32:AE34 K24:P26 S24:X26 Z24:AE26 K20:P22 S20:X22 Z20:AE22 K16:P18 S16:X18 Z16:AE18 K8:P10 S8:X10 Z8:AE10 K4:P6 S4:X6 K28:P30 K12:P14 S12:X14 S28:X30 Z12:AE14 Z28:AE30 Z4:AE6">
    <cfRule type="cellIs" priority="13" dxfId="4" operator="greaterThanOrEqual" stopIfTrue="1">
      <formula>230</formula>
    </cfRule>
    <cfRule type="cellIs" priority="14" dxfId="5" operator="greaterThanOrEqual" stopIfTrue="1">
      <formula>190</formula>
    </cfRule>
  </conditionalFormatting>
  <conditionalFormatting sqref="S48:X50 Z48:AE50 S40:X42 Z40:AE42 S32:X34 Z32:AE34 S20:X22 Z20:AE22 S16:X18 Z16:AE18 S8:X10 Z8:AE10 S4:X6 S12:X14 S28:X30 Z28:AE30 Z12:AE14 Z4:AE6">
    <cfRule type="cellIs" priority="11" dxfId="4" operator="greaterThanOrEqual" stopIfTrue="1">
      <formula>240</formula>
    </cfRule>
    <cfRule type="cellIs" priority="12" dxfId="5" operator="greaterThanOrEqual" stopIfTrue="1">
      <formula>200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dcterms:created xsi:type="dcterms:W3CDTF">2011-04-22T07:24:30Z</dcterms:created>
  <dcterms:modified xsi:type="dcterms:W3CDTF">2011-05-05T13:17:43Z</dcterms:modified>
  <cp:category/>
  <cp:version/>
  <cp:contentType/>
  <cp:contentStatus/>
</cp:coreProperties>
</file>